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05" windowWidth="20730" windowHeight="8910"/>
  </bookViews>
  <sheets>
    <sheet name="ภาระคชจ.แท่ง" sheetId="4" r:id="rId1"/>
  </sheets>
  <calcPr calcId="145621"/>
</workbook>
</file>

<file path=xl/calcChain.xml><?xml version="1.0" encoding="utf-8"?>
<calcChain xmlns="http://schemas.openxmlformats.org/spreadsheetml/2006/main">
  <c r="R56" i="4" l="1"/>
  <c r="Q56" i="4"/>
  <c r="P56" i="4"/>
  <c r="R55" i="4"/>
  <c r="Q55" i="4"/>
  <c r="P55" i="4"/>
  <c r="Q54" i="4"/>
  <c r="R54" i="4"/>
  <c r="P54" i="4"/>
</calcChain>
</file>

<file path=xl/sharedStrings.xml><?xml version="1.0" encoding="utf-8"?>
<sst xmlns="http://schemas.openxmlformats.org/spreadsheetml/2006/main" count="261" uniqueCount="84">
  <si>
    <t>หมายเหตุ</t>
  </si>
  <si>
    <t>พนักงานจ้าง</t>
  </si>
  <si>
    <t>รวม</t>
  </si>
  <si>
    <t xml:space="preserve"> -</t>
  </si>
  <si>
    <t>ที่</t>
  </si>
  <si>
    <t>ชื่อสายงาน</t>
  </si>
  <si>
    <t>ระดับตำแหน่ง</t>
  </si>
  <si>
    <t>จำนวนทั้งหมด</t>
  </si>
  <si>
    <t>9.ภาระค่าใช้จ่ายเกี่ยวกับเงินเดือนและประโยชน์ตอบแทนอื่น</t>
  </si>
  <si>
    <t>จำนวนที่มีอยู่ปัจจุบัน</t>
  </si>
  <si>
    <t>ภาระค่าใช้จ่ายที่เพิ่มขึ้น (2)</t>
  </si>
  <si>
    <t>รวมเป็นค่าใช้จ่ายบุคคลทั้งสิ้น</t>
  </si>
  <si>
    <t>คิดเป็นร้อยละ 40 ของงบประมาณรายจ่ายประจำปี</t>
  </si>
  <si>
    <t>นิติกร</t>
  </si>
  <si>
    <t>นักวิชาการศึกษา</t>
  </si>
  <si>
    <t>ว่างเดิม</t>
  </si>
  <si>
    <t>ครู</t>
  </si>
  <si>
    <t>กองคลัง</t>
  </si>
  <si>
    <t>กองช่าง</t>
  </si>
  <si>
    <t>นักวิชาการเงินและบัญชี</t>
  </si>
  <si>
    <t>นักวิชาการจัดเก็บรายได้</t>
  </si>
  <si>
    <t>เจ้าพนักงานการเงินและบัญชี</t>
  </si>
  <si>
    <t>เจ้าพนักงานพัสดุ</t>
  </si>
  <si>
    <t>นายช่างโยธา</t>
  </si>
  <si>
    <t>นักพัฒนาชุมชน</t>
  </si>
  <si>
    <t>เจ้าพนักงานจัดเก็บรายได้</t>
  </si>
  <si>
    <t>ประเภท</t>
  </si>
  <si>
    <t>อัตราตำแหน่งที่คาดว่าจะต้องใช้</t>
  </si>
  <si>
    <t>ในช่วงระยะ 3 ปีข้างหน้า</t>
  </si>
  <si>
    <t>จำนวน (คน)</t>
  </si>
  <si>
    <t>ปลัด อปท.  (นักบริหารงานท้องถิ่น)</t>
  </si>
  <si>
    <t>นักวิเคราะห์นโยบายและแผน</t>
  </si>
  <si>
    <t xml:space="preserve">เจ้าพนักงานธุรการ </t>
  </si>
  <si>
    <t>ประมาณการประโยชน์ตอบแทนอื่น 20 %</t>
  </si>
  <si>
    <r>
      <t xml:space="preserve">เงินเดือน </t>
    </r>
    <r>
      <rPr>
        <b/>
        <sz val="12"/>
        <color theme="1"/>
        <rFont val="TH SarabunIT๙"/>
        <family val="2"/>
      </rPr>
      <t>(1)</t>
    </r>
  </si>
  <si>
    <r>
      <t xml:space="preserve">ค่าใช้จ่ายรวม </t>
    </r>
    <r>
      <rPr>
        <b/>
        <sz val="13"/>
        <color theme="1"/>
        <rFont val="TH SarabunIT๙"/>
        <family val="2"/>
      </rPr>
      <t>(3)</t>
    </r>
  </si>
  <si>
    <t>ครูผู้ดูแลเด็ก</t>
  </si>
  <si>
    <t>กองสวัสดิการสังคม</t>
  </si>
  <si>
    <t>ครูผู้ช่วย</t>
  </si>
  <si>
    <t xml:space="preserve"> ค.ศ.1</t>
  </si>
  <si>
    <t xml:space="preserve">รองปลัด อปท. (นักบริหารงานท้องถิ่น)  </t>
  </si>
  <si>
    <t xml:space="preserve"> </t>
  </si>
  <si>
    <t xml:space="preserve">หัวหน้าสำนักปลัด  (นักบริหารงานทั่วไป)  </t>
  </si>
  <si>
    <t>กลาง</t>
  </si>
  <si>
    <t>ต้น</t>
  </si>
  <si>
    <r>
      <t xml:space="preserve">เงินเดือน </t>
    </r>
    <r>
      <rPr>
        <b/>
        <sz val="11"/>
        <color theme="1"/>
        <rFont val="TH SarabunIT๙"/>
        <family val="2"/>
      </rPr>
      <t>(1)</t>
    </r>
  </si>
  <si>
    <t>ชำนาญการ</t>
  </si>
  <si>
    <t>ปฏิบัติการ</t>
  </si>
  <si>
    <t xml:space="preserve">นักทรัพยากรบุคคล  </t>
  </si>
  <si>
    <t>ปฏิบัติงาน</t>
  </si>
  <si>
    <t xml:space="preserve">ผู้อำนวยการกองสวัสดิการสังคม </t>
  </si>
  <si>
    <t xml:space="preserve">สำนักงานปลัด </t>
  </si>
  <si>
    <t>อัตราตำแหน่งที่คาดว่าจะต้องใช้ในช่วงระยะ 3 ปี ข้างหน้า</t>
  </si>
  <si>
    <t xml:space="preserve">      อัตรากำลังคน      เพิ่ม/ลด</t>
  </si>
  <si>
    <t xml:space="preserve">  อัตรากำลังคน   เพิ่ม/ลด</t>
  </si>
  <si>
    <r>
      <t xml:space="preserve">ผู้อำนวยการกองคลัง </t>
    </r>
    <r>
      <rPr>
        <sz val="11"/>
        <color theme="1"/>
        <rFont val="TH SarabunIT๙"/>
        <family val="2"/>
      </rPr>
      <t>(นักบริหารงานการคลัง)</t>
    </r>
  </si>
  <si>
    <r>
      <t xml:space="preserve">ผู้อำนวยการกองช่าง </t>
    </r>
    <r>
      <rPr>
        <sz val="11"/>
        <color theme="1"/>
        <rFont val="TH SarabunIT๙"/>
        <family val="2"/>
      </rPr>
      <t>(นักบริหารงานกองช่าง)</t>
    </r>
  </si>
  <si>
    <t>นักจัดการงานทั่วไป</t>
  </si>
  <si>
    <t>ปก./ชก.</t>
  </si>
  <si>
    <t>เจ้าพนักงานป้องกันและบรรเทาสาธารณภัย</t>
  </si>
  <si>
    <t>ชำนาญงาน</t>
  </si>
  <si>
    <t>ขอสถ.</t>
  </si>
  <si>
    <t>ผู้ช่วยนักวิเคราะห์นโยบายและแผน</t>
  </si>
  <si>
    <t xml:space="preserve">ผู้ช่วยนักวิชาการศึกษา </t>
  </si>
  <si>
    <t xml:space="preserve">ผู้ช่วยเจ้าพนักงานธุรการ   </t>
  </si>
  <si>
    <t xml:space="preserve">ผู้ช่วยครูผู้ดูแลเด็ก  </t>
  </si>
  <si>
    <t xml:space="preserve">พนักงานขับรถยนต์  </t>
  </si>
  <si>
    <t xml:space="preserve">พนักงานขับรถขยะ  </t>
  </si>
  <si>
    <t xml:space="preserve">ผู้ดูแลเด็ก  </t>
  </si>
  <si>
    <t xml:space="preserve">พนักงานขับรถดับเพลิง  </t>
  </si>
  <si>
    <t xml:space="preserve">พนักงานประจำรถขยะ </t>
  </si>
  <si>
    <t xml:space="preserve">คนงานทั่วไป  </t>
  </si>
  <si>
    <t>(9,000X3)</t>
  </si>
  <si>
    <t xml:space="preserve">ผู้ช่วยเจ้าพนักงานการเงินและบัญชี </t>
  </si>
  <si>
    <t xml:space="preserve">ผู้ช่วยเจ้าพนักงานจัดเก็บรายได้  </t>
  </si>
  <si>
    <t xml:space="preserve">ผู้ช่วยเจ้าพนักงานพัสดุ   </t>
  </si>
  <si>
    <t>ปง./ชง.</t>
  </si>
  <si>
    <t xml:space="preserve">ผู้ช่วยช่างโยธา  </t>
  </si>
  <si>
    <t xml:space="preserve">ผู้ช่วยช่างไฟฟ้า  </t>
  </si>
  <si>
    <t>+5</t>
  </si>
  <si>
    <t>(4)</t>
  </si>
  <si>
    <t>(5)</t>
  </si>
  <si>
    <t>(6)</t>
  </si>
  <si>
    <t>(7)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</si>
</sst>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  <numFmt numFmtId="189" formatCode="_(* #,##0_);_(* \(#,##0\);_(* &quot;-&quot;??_);_(@_)"/>
    <numFmt numFmtId="190" formatCode="#,##0;[Red]#,##0"/>
  </numFmts>
  <fonts count="22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11"/>
      <color indexed="52"/>
      <name val="Tahoma"/>
      <family val="2"/>
      <charset val="222"/>
    </font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b/>
      <sz val="15"/>
      <color theme="1"/>
      <name val="TH SarabunIT๙"/>
      <family val="2"/>
    </font>
    <font>
      <sz val="11"/>
      <color theme="1"/>
      <name val="TH SarabunIT๙"/>
      <family val="2"/>
    </font>
    <font>
      <sz val="15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3"/>
      <color theme="1"/>
      <name val="TH SarabunIT๙"/>
      <family val="2"/>
    </font>
    <font>
      <sz val="12"/>
      <color theme="1"/>
      <name val="TH SarabunIT๙"/>
      <family val="2"/>
    </font>
    <font>
      <sz val="10"/>
      <color theme="1"/>
      <name val="TH SarabunIT๙"/>
      <family val="2"/>
    </font>
    <font>
      <b/>
      <sz val="11"/>
      <color theme="1"/>
      <name val="TH SarabunIT๙"/>
      <family val="2"/>
    </font>
    <font>
      <sz val="12"/>
      <color theme="1"/>
      <name val="Calibri"/>
      <family val="2"/>
    </font>
    <font>
      <b/>
      <sz val="12"/>
      <color theme="1"/>
      <name val="TH SarabunIT๙"/>
      <family val="2"/>
    </font>
    <font>
      <b/>
      <sz val="13"/>
      <color theme="1"/>
      <name val="TH SarabunIT๙"/>
      <family val="2"/>
    </font>
    <font>
      <sz val="13"/>
      <color theme="1"/>
      <name val="Calibri"/>
      <family val="2"/>
    </font>
    <font>
      <sz val="15"/>
      <color theme="1"/>
      <name val="Tahoma"/>
      <family val="2"/>
      <charset val="222"/>
      <scheme val="minor"/>
    </font>
    <font>
      <b/>
      <u/>
      <sz val="12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">
    <xf numFmtId="0" fontId="0" fillId="0" borderId="0"/>
    <xf numFmtId="0" fontId="1" fillId="0" borderId="0"/>
    <xf numFmtId="43" fontId="1" fillId="0" borderId="0" applyFont="0" applyFill="0" applyBorder="0" applyAlignment="0" applyProtection="0"/>
    <xf numFmtId="18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5" fillId="0" borderId="0"/>
    <xf numFmtId="0" fontId="4" fillId="0" borderId="1" applyNumberFormat="0" applyFill="0" applyAlignment="0" applyProtection="0"/>
    <xf numFmtId="0" fontId="2" fillId="0" borderId="0"/>
    <xf numFmtId="0" fontId="3" fillId="0" borderId="0"/>
    <xf numFmtId="43" fontId="6" fillId="0" borderId="0" applyFont="0" applyFill="0" applyBorder="0" applyAlignment="0" applyProtection="0"/>
  </cellStyleXfs>
  <cellXfs count="188">
    <xf numFmtId="0" fontId="0" fillId="0" borderId="0" xfId="0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vertical="center"/>
    </xf>
    <xf numFmtId="0" fontId="11" fillId="0" borderId="0" xfId="0" applyFont="1"/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3" fontId="13" fillId="0" borderId="3" xfId="0" applyNumberFormat="1" applyFont="1" applyBorder="1" applyAlignment="1">
      <alignment horizontal="center" vertical="center"/>
    </xf>
    <xf numFmtId="3" fontId="13" fillId="0" borderId="5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6" fillId="0" borderId="3" xfId="0" applyFont="1" applyBorder="1"/>
    <xf numFmtId="0" fontId="13" fillId="0" borderId="3" xfId="0" applyFont="1" applyBorder="1" applyAlignment="1">
      <alignment vertical="center"/>
    </xf>
    <xf numFmtId="0" fontId="16" fillId="0" borderId="5" xfId="0" applyFont="1" applyBorder="1"/>
    <xf numFmtId="0" fontId="13" fillId="0" borderId="9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9" fillId="0" borderId="9" xfId="0" applyFont="1" applyBorder="1"/>
    <xf numFmtId="0" fontId="8" fillId="0" borderId="3" xfId="0" applyFont="1" applyBorder="1" applyAlignment="1">
      <alignment horizontal="center" vertical="center"/>
    </xf>
    <xf numFmtId="59" fontId="8" fillId="0" borderId="3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8" fillId="0" borderId="3" xfId="0" applyFont="1" applyBorder="1"/>
    <xf numFmtId="0" fontId="8" fillId="0" borderId="3" xfId="0" applyFont="1" applyBorder="1" applyAlignment="1">
      <alignment vertical="center"/>
    </xf>
    <xf numFmtId="0" fontId="8" fillId="0" borderId="5" xfId="0" applyFont="1" applyBorder="1"/>
    <xf numFmtId="0" fontId="8" fillId="0" borderId="8" xfId="0" applyFont="1" applyBorder="1" applyAlignment="1">
      <alignment vertical="center"/>
    </xf>
    <xf numFmtId="0" fontId="8" fillId="0" borderId="8" xfId="0" applyFont="1" applyBorder="1"/>
    <xf numFmtId="0" fontId="8" fillId="0" borderId="12" xfId="0" applyFont="1" applyBorder="1"/>
    <xf numFmtId="3" fontId="15" fillId="0" borderId="13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0" xfId="0" applyFont="1" applyBorder="1"/>
    <xf numFmtId="0" fontId="8" fillId="0" borderId="0" xfId="0" applyFont="1" applyBorder="1" applyAlignment="1">
      <alignment vertical="center"/>
    </xf>
    <xf numFmtId="0" fontId="8" fillId="0" borderId="14" xfId="0" applyFont="1" applyBorder="1"/>
    <xf numFmtId="0" fontId="8" fillId="0" borderId="20" xfId="0" applyFont="1" applyBorder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8" fillId="0" borderId="13" xfId="0" applyFont="1" applyBorder="1"/>
    <xf numFmtId="0" fontId="8" fillId="0" borderId="13" xfId="0" applyFont="1" applyBorder="1" applyAlignment="1">
      <alignment vertical="center"/>
    </xf>
    <xf numFmtId="0" fontId="8" fillId="0" borderId="6" xfId="0" applyFont="1" applyBorder="1"/>
    <xf numFmtId="0" fontId="8" fillId="0" borderId="3" xfId="0" applyFont="1" applyBorder="1" applyAlignment="1">
      <alignment horizontal="center"/>
    </xf>
    <xf numFmtId="0" fontId="8" fillId="0" borderId="2" xfId="0" applyFont="1" applyBorder="1"/>
    <xf numFmtId="188" fontId="13" fillId="0" borderId="3" xfId="12" applyNumberFormat="1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13" fillId="0" borderId="3" xfId="0" applyFont="1" applyBorder="1"/>
    <xf numFmtId="0" fontId="13" fillId="0" borderId="0" xfId="0" applyFont="1"/>
    <xf numFmtId="0" fontId="13" fillId="0" borderId="0" xfId="0" applyFont="1" applyAlignment="1">
      <alignment vertical="center"/>
    </xf>
    <xf numFmtId="0" fontId="13" fillId="0" borderId="5" xfId="0" applyFont="1" applyBorder="1"/>
    <xf numFmtId="188" fontId="13" fillId="0" borderId="3" xfId="12" applyNumberFormat="1" applyFont="1" applyBorder="1" applyAlignment="1">
      <alignment vertical="center"/>
    </xf>
    <xf numFmtId="188" fontId="13" fillId="0" borderId="3" xfId="12" applyNumberFormat="1" applyFont="1" applyBorder="1"/>
    <xf numFmtId="188" fontId="13" fillId="0" borderId="5" xfId="12" applyNumberFormat="1" applyFont="1" applyBorder="1"/>
    <xf numFmtId="0" fontId="13" fillId="0" borderId="0" xfId="0" applyFont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1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188" fontId="13" fillId="0" borderId="3" xfId="12" applyNumberFormat="1" applyFont="1" applyBorder="1" applyAlignment="1">
      <alignment horizontal="center"/>
    </xf>
    <xf numFmtId="3" fontId="13" fillId="0" borderId="2" xfId="0" applyNumberFormat="1" applyFont="1" applyBorder="1" applyAlignment="1">
      <alignment horizontal="center" vertical="center"/>
    </xf>
    <xf numFmtId="3" fontId="13" fillId="0" borderId="7" xfId="0" applyNumberFormat="1" applyFont="1" applyBorder="1" applyAlignment="1">
      <alignment horizontal="center" vertical="center"/>
    </xf>
    <xf numFmtId="3" fontId="13" fillId="0" borderId="0" xfId="0" applyNumberFormat="1" applyFont="1" applyBorder="1" applyAlignment="1">
      <alignment horizontal="center" vertical="center"/>
    </xf>
    <xf numFmtId="0" fontId="16" fillId="0" borderId="0" xfId="0" applyFont="1" applyBorder="1"/>
    <xf numFmtId="0" fontId="13" fillId="0" borderId="0" xfId="0" applyFont="1" applyBorder="1" applyAlignment="1">
      <alignment horizontal="center" vertical="center"/>
    </xf>
    <xf numFmtId="188" fontId="13" fillId="0" borderId="0" xfId="12" applyNumberFormat="1" applyFont="1" applyBorder="1" applyAlignment="1">
      <alignment horizontal="center" vertical="center"/>
    </xf>
    <xf numFmtId="188" fontId="13" fillId="0" borderId="0" xfId="12" applyNumberFormat="1" applyFont="1" applyBorder="1" applyAlignment="1">
      <alignment horizontal="center"/>
    </xf>
    <xf numFmtId="3" fontId="13" fillId="0" borderId="12" xfId="0" applyNumberFormat="1" applyFont="1" applyBorder="1" applyAlignment="1">
      <alignment horizontal="center" vertical="center"/>
    </xf>
    <xf numFmtId="188" fontId="13" fillId="0" borderId="5" xfId="12" applyNumberFormat="1" applyFont="1" applyBorder="1" applyAlignment="1">
      <alignment vertical="center"/>
    </xf>
    <xf numFmtId="188" fontId="13" fillId="0" borderId="3" xfId="12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3" fontId="13" fillId="0" borderId="3" xfId="0" applyNumberFormat="1" applyFont="1" applyBorder="1" applyAlignment="1">
      <alignment horizontal="right" vertical="center"/>
    </xf>
    <xf numFmtId="3" fontId="13" fillId="0" borderId="0" xfId="0" applyNumberFormat="1" applyFont="1" applyBorder="1" applyAlignment="1">
      <alignment horizontal="right" vertical="center"/>
    </xf>
    <xf numFmtId="188" fontId="13" fillId="0" borderId="0" xfId="12" applyNumberFormat="1" applyFont="1" applyBorder="1" applyAlignment="1">
      <alignment horizontal="right" vertical="center"/>
    </xf>
    <xf numFmtId="188" fontId="13" fillId="0" borderId="5" xfId="12" applyNumberFormat="1" applyFont="1" applyBorder="1" applyAlignment="1">
      <alignment horizontal="right" vertical="center"/>
    </xf>
    <xf numFmtId="3" fontId="13" fillId="0" borderId="5" xfId="0" applyNumberFormat="1" applyFont="1" applyBorder="1" applyAlignment="1">
      <alignment horizontal="right" vertical="center"/>
    </xf>
    <xf numFmtId="0" fontId="13" fillId="0" borderId="7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3" fontId="17" fillId="0" borderId="14" xfId="0" applyNumberFormat="1" applyFont="1" applyBorder="1" applyAlignment="1">
      <alignment horizontal="center" vertical="center"/>
    </xf>
    <xf numFmtId="3" fontId="17" fillId="0" borderId="6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3" fontId="8" fillId="0" borderId="0" xfId="0" applyNumberFormat="1" applyFont="1" applyBorder="1" applyAlignment="1">
      <alignment vertical="center"/>
    </xf>
    <xf numFmtId="49" fontId="13" fillId="0" borderId="3" xfId="0" applyNumberFormat="1" applyFont="1" applyBorder="1" applyAlignment="1">
      <alignment horizontal="center" vertical="center"/>
    </xf>
    <xf numFmtId="3" fontId="8" fillId="0" borderId="0" xfId="0" applyNumberFormat="1" applyFont="1" applyBorder="1"/>
    <xf numFmtId="3" fontId="13" fillId="0" borderId="0" xfId="0" applyNumberFormat="1" applyFont="1" applyBorder="1"/>
    <xf numFmtId="188" fontId="8" fillId="0" borderId="0" xfId="12" applyNumberFormat="1" applyFont="1"/>
    <xf numFmtId="188" fontId="0" fillId="0" borderId="0" xfId="0" applyNumberFormat="1"/>
    <xf numFmtId="0" fontId="14" fillId="0" borderId="9" xfId="0" applyFont="1" applyBorder="1" applyAlignment="1">
      <alignment horizontal="center" vertical="center"/>
    </xf>
    <xf numFmtId="188" fontId="13" fillId="0" borderId="8" xfId="12" applyNumberFormat="1" applyFont="1" applyBorder="1" applyAlignment="1">
      <alignment horizontal="center" vertical="center"/>
    </xf>
    <xf numFmtId="3" fontId="9" fillId="0" borderId="0" xfId="0" applyNumberFormat="1" applyFont="1" applyBorder="1"/>
    <xf numFmtId="188" fontId="13" fillId="0" borderId="21" xfId="12" applyNumberFormat="1" applyFont="1" applyBorder="1" applyAlignment="1">
      <alignment horizontal="center" vertical="center"/>
    </xf>
    <xf numFmtId="0" fontId="7" fillId="0" borderId="0" xfId="0" applyFont="1"/>
    <xf numFmtId="0" fontId="20" fillId="0" borderId="0" xfId="0" applyFont="1"/>
    <xf numFmtId="0" fontId="13" fillId="0" borderId="8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6" fillId="0" borderId="0" xfId="0" applyFont="1"/>
    <xf numFmtId="0" fontId="13" fillId="0" borderId="12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59" fontId="13" fillId="0" borderId="3" xfId="0" applyNumberFormat="1" applyFont="1" applyBorder="1" applyAlignment="1">
      <alignment horizontal="center" vertical="center"/>
    </xf>
    <xf numFmtId="59" fontId="13" fillId="0" borderId="12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3" fontId="13" fillId="0" borderId="0" xfId="0" applyNumberFormat="1" applyFont="1"/>
    <xf numFmtId="3" fontId="13" fillId="0" borderId="0" xfId="0" applyNumberFormat="1" applyFont="1" applyBorder="1" applyAlignment="1">
      <alignment vertical="center"/>
    </xf>
    <xf numFmtId="3" fontId="17" fillId="0" borderId="13" xfId="0" applyNumberFormat="1" applyFont="1" applyBorder="1" applyAlignment="1">
      <alignment horizontal="center" vertical="center"/>
    </xf>
    <xf numFmtId="188" fontId="17" fillId="0" borderId="8" xfId="12" applyNumberFormat="1" applyFont="1" applyBorder="1"/>
    <xf numFmtId="188" fontId="17" fillId="0" borderId="12" xfId="12" applyNumberFormat="1" applyFont="1" applyBorder="1"/>
    <xf numFmtId="0" fontId="17" fillId="0" borderId="14" xfId="0" applyFont="1" applyBorder="1"/>
    <xf numFmtId="3" fontId="17" fillId="0" borderId="13" xfId="0" applyNumberFormat="1" applyFont="1" applyBorder="1"/>
    <xf numFmtId="3" fontId="17" fillId="0" borderId="14" xfId="0" applyNumberFormat="1" applyFont="1" applyBorder="1"/>
    <xf numFmtId="43" fontId="8" fillId="0" borderId="0" xfId="12" applyFont="1"/>
    <xf numFmtId="188" fontId="13" fillId="0" borderId="0" xfId="12" applyNumberFormat="1" applyFont="1"/>
    <xf numFmtId="188" fontId="0" fillId="0" borderId="0" xfId="12" applyNumberFormat="1" applyFont="1"/>
    <xf numFmtId="2" fontId="17" fillId="0" borderId="14" xfId="0" applyNumberFormat="1" applyFont="1" applyBorder="1"/>
    <xf numFmtId="3" fontId="8" fillId="0" borderId="0" xfId="0" applyNumberFormat="1" applyFont="1"/>
    <xf numFmtId="3" fontId="8" fillId="0" borderId="8" xfId="0" applyNumberFormat="1" applyFont="1" applyBorder="1" applyAlignment="1">
      <alignment vertical="center"/>
    </xf>
    <xf numFmtId="3" fontId="13" fillId="0" borderId="2" xfId="0" applyNumberFormat="1" applyFont="1" applyBorder="1" applyAlignment="1">
      <alignment horizontal="right" vertical="center"/>
    </xf>
    <xf numFmtId="3" fontId="13" fillId="0" borderId="21" xfId="0" applyNumberFormat="1" applyFont="1" applyFill="1" applyBorder="1" applyAlignment="1">
      <alignment horizontal="center" vertical="center"/>
    </xf>
    <xf numFmtId="3" fontId="0" fillId="0" borderId="0" xfId="0" applyNumberFormat="1"/>
    <xf numFmtId="189" fontId="13" fillId="0" borderId="3" xfId="12" applyNumberFormat="1" applyFont="1" applyBorder="1" applyAlignment="1">
      <alignment horizontal="center" vertical="center"/>
    </xf>
    <xf numFmtId="189" fontId="13" fillId="0" borderId="3" xfId="0" applyNumberFormat="1" applyFont="1" applyBorder="1" applyAlignment="1">
      <alignment vertical="center"/>
    </xf>
    <xf numFmtId="189" fontId="8" fillId="0" borderId="3" xfId="0" applyNumberFormat="1" applyFont="1" applyBorder="1" applyAlignment="1">
      <alignment horizontal="center" vertical="center"/>
    </xf>
    <xf numFmtId="189" fontId="13" fillId="0" borderId="3" xfId="0" applyNumberFormat="1" applyFont="1" applyBorder="1"/>
    <xf numFmtId="189" fontId="13" fillId="0" borderId="3" xfId="0" applyNumberFormat="1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2" fontId="8" fillId="0" borderId="5" xfId="0" applyNumberFormat="1" applyFont="1" applyBorder="1"/>
    <xf numFmtId="2" fontId="13" fillId="0" borderId="5" xfId="0" applyNumberFormat="1" applyFont="1" applyBorder="1"/>
    <xf numFmtId="2" fontId="13" fillId="0" borderId="5" xfId="0" applyNumberFormat="1" applyFont="1" applyBorder="1" applyAlignment="1">
      <alignment horizontal="center"/>
    </xf>
    <xf numFmtId="3" fontId="13" fillId="0" borderId="0" xfId="0" applyNumberFormat="1" applyFont="1" applyAlignment="1">
      <alignment horizontal="right" vertical="center"/>
    </xf>
    <xf numFmtId="188" fontId="10" fillId="0" borderId="0" xfId="0" applyNumberFormat="1" applyFont="1"/>
    <xf numFmtId="0" fontId="16" fillId="0" borderId="3" xfId="0" applyFont="1" applyBorder="1" applyAlignment="1">
      <alignment horizontal="right" vertical="center"/>
    </xf>
    <xf numFmtId="3" fontId="13" fillId="0" borderId="7" xfId="0" applyNumberFormat="1" applyFont="1" applyBorder="1" applyAlignment="1">
      <alignment horizontal="right" vertical="center"/>
    </xf>
    <xf numFmtId="0" fontId="16" fillId="0" borderId="0" xfId="0" applyFont="1" applyBorder="1" applyAlignment="1">
      <alignment horizontal="right" vertical="center"/>
    </xf>
    <xf numFmtId="3" fontId="13" fillId="0" borderId="16" xfId="0" applyNumberFormat="1" applyFont="1" applyBorder="1" applyAlignment="1">
      <alignment horizontal="right" vertical="center"/>
    </xf>
    <xf numFmtId="3" fontId="13" fillId="0" borderId="21" xfId="0" applyNumberFormat="1" applyFont="1" applyBorder="1" applyAlignment="1">
      <alignment horizontal="right" vertical="center"/>
    </xf>
    <xf numFmtId="0" fontId="13" fillId="0" borderId="21" xfId="0" applyFont="1" applyBorder="1" applyAlignment="1">
      <alignment horizontal="right" vertical="center"/>
    </xf>
    <xf numFmtId="188" fontId="13" fillId="0" borderId="21" xfId="12" applyNumberFormat="1" applyFont="1" applyBorder="1" applyAlignment="1">
      <alignment horizontal="right" vertical="center"/>
    </xf>
    <xf numFmtId="190" fontId="13" fillId="0" borderId="21" xfId="12" applyNumberFormat="1" applyFont="1" applyBorder="1" applyAlignment="1">
      <alignment horizontal="right" vertical="center"/>
    </xf>
    <xf numFmtId="0" fontId="16" fillId="0" borderId="21" xfId="0" applyFont="1" applyBorder="1" applyAlignment="1">
      <alignment horizontal="right" vertical="center"/>
    </xf>
    <xf numFmtId="188" fontId="13" fillId="0" borderId="0" xfId="12" applyNumberFormat="1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3" fillId="0" borderId="17" xfId="0" applyFont="1" applyBorder="1" applyAlignment="1">
      <alignment horizontal="center"/>
    </xf>
    <xf numFmtId="188" fontId="13" fillId="0" borderId="17" xfId="12" applyNumberFormat="1" applyFont="1" applyBorder="1" applyAlignment="1">
      <alignment horizontal="right" vertical="center"/>
    </xf>
    <xf numFmtId="3" fontId="13" fillId="0" borderId="12" xfId="0" applyNumberFormat="1" applyFont="1" applyBorder="1" applyAlignment="1">
      <alignment horizontal="right" vertical="center"/>
    </xf>
    <xf numFmtId="3" fontId="13" fillId="0" borderId="8" xfId="0" applyNumberFormat="1" applyFont="1" applyBorder="1" applyAlignment="1">
      <alignment horizontal="right" vertical="center"/>
    </xf>
    <xf numFmtId="189" fontId="13" fillId="0" borderId="12" xfId="0" applyNumberFormat="1" applyFont="1" applyBorder="1" applyAlignment="1">
      <alignment vertical="center"/>
    </xf>
    <xf numFmtId="49" fontId="13" fillId="0" borderId="14" xfId="0" applyNumberFormat="1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 vertical="center"/>
    </xf>
    <xf numFmtId="189" fontId="8" fillId="0" borderId="3" xfId="0" applyNumberFormat="1" applyFont="1" applyBorder="1"/>
    <xf numFmtId="188" fontId="8" fillId="0" borderId="0" xfId="0" applyNumberFormat="1" applyFont="1"/>
    <xf numFmtId="3" fontId="15" fillId="0" borderId="6" xfId="0" applyNumberFormat="1" applyFont="1" applyBorder="1" applyAlignment="1">
      <alignment horizontal="center" vertical="center"/>
    </xf>
    <xf numFmtId="3" fontId="15" fillId="0" borderId="14" xfId="0" applyNumberFormat="1" applyFont="1" applyBorder="1" applyAlignment="1">
      <alignment horizontal="center" vertical="center"/>
    </xf>
    <xf numFmtId="49" fontId="8" fillId="0" borderId="14" xfId="0" applyNumberFormat="1" applyFont="1" applyFill="1" applyBorder="1" applyAlignment="1">
      <alignment horizontal="center" vertical="center"/>
    </xf>
    <xf numFmtId="49" fontId="8" fillId="2" borderId="14" xfId="0" applyNumberFormat="1" applyFont="1" applyFill="1" applyBorder="1" applyAlignment="1">
      <alignment horizontal="center" vertical="center"/>
    </xf>
    <xf numFmtId="49" fontId="8" fillId="2" borderId="12" xfId="0" applyNumberFormat="1" applyFont="1" applyFill="1" applyBorder="1" applyAlignment="1">
      <alignment horizontal="center" vertical="center"/>
    </xf>
    <xf numFmtId="49" fontId="8" fillId="0" borderId="14" xfId="0" applyNumberFormat="1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1" fillId="0" borderId="0" xfId="0" applyFont="1" applyBorder="1" applyAlignment="1">
      <alignment horizontal="right" textRotation="180"/>
    </xf>
    <xf numFmtId="0" fontId="11" fillId="0" borderId="0" xfId="0" applyFont="1" applyAlignment="1">
      <alignment horizontal="right" textRotation="180"/>
    </xf>
  </cellXfs>
  <cellStyles count="13">
    <cellStyle name="Comma" xfId="12" builtinId="3"/>
    <cellStyle name="Comma 2" xfId="3"/>
    <cellStyle name="Comma 2 2" xfId="4"/>
    <cellStyle name="Comma 3" xfId="5"/>
    <cellStyle name="Comma 4" xfId="6"/>
    <cellStyle name="Comma 5" xfId="2"/>
    <cellStyle name="Normal" xfId="0" builtinId="0"/>
    <cellStyle name="Normal 2" xfId="7"/>
    <cellStyle name="Normal 3" xfId="8"/>
    <cellStyle name="Normal 4" xfId="1"/>
    <cellStyle name="เซลล์ที่มีลิงก์" xfId="9"/>
    <cellStyle name="ปกติ 2" xfId="10"/>
    <cellStyle name="ปกติ_4.สูตรการคำนวณค่าตอบแทนพนักงานจ้าง(จ้างก่อน 1 ม.ค.57)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2"/>
  <sheetViews>
    <sheetView tabSelected="1" topLeftCell="A19" zoomScaleNormal="100" workbookViewId="0">
      <selection activeCell="U7" sqref="U7"/>
    </sheetView>
  </sheetViews>
  <sheetFormatPr defaultRowHeight="14.25" x14ac:dyDescent="0.2"/>
  <cols>
    <col min="1" max="1" width="3.25" customWidth="1"/>
    <col min="2" max="2" width="23" customWidth="1"/>
    <col min="3" max="3" width="8.25" customWidth="1"/>
    <col min="4" max="4" width="4.75" customWidth="1"/>
    <col min="5" max="5" width="6.5" customWidth="1"/>
    <col min="6" max="6" width="7.75" customWidth="1"/>
    <col min="7" max="9" width="4.5" customWidth="1"/>
    <col min="10" max="10" width="4.25" customWidth="1"/>
    <col min="11" max="11" width="4.375" customWidth="1"/>
    <col min="12" max="12" width="4.25" customWidth="1"/>
    <col min="13" max="13" width="6.625" customWidth="1"/>
    <col min="14" max="14" width="6.75" customWidth="1"/>
    <col min="15" max="15" width="6.5" customWidth="1"/>
    <col min="16" max="16" width="8" customWidth="1"/>
    <col min="17" max="17" width="8.75" customWidth="1"/>
    <col min="18" max="18" width="9.25" customWidth="1"/>
    <col min="19" max="19" width="7.125" customWidth="1"/>
    <col min="22" max="22" width="14.375" customWidth="1"/>
    <col min="23" max="23" width="13.125" bestFit="1" customWidth="1"/>
    <col min="24" max="24" width="11.375" bestFit="1" customWidth="1"/>
  </cols>
  <sheetData>
    <row r="1" spans="1:21" ht="20.25" customHeight="1" thickBot="1" x14ac:dyDescent="0.35">
      <c r="A1" s="87" t="s">
        <v>8</v>
      </c>
      <c r="B1" s="88"/>
      <c r="C1" s="88"/>
      <c r="D1" s="88"/>
      <c r="E1" s="88"/>
      <c r="S1" s="187">
        <v>23</v>
      </c>
    </row>
    <row r="2" spans="1:21" ht="16.5" customHeight="1" x14ac:dyDescent="0.2">
      <c r="A2" s="169" t="s">
        <v>4</v>
      </c>
      <c r="B2" s="169" t="s">
        <v>5</v>
      </c>
      <c r="C2" s="169" t="s">
        <v>6</v>
      </c>
      <c r="D2" s="175" t="s">
        <v>7</v>
      </c>
      <c r="E2" s="172" t="s">
        <v>9</v>
      </c>
      <c r="F2" s="155"/>
      <c r="G2" s="178" t="s">
        <v>52</v>
      </c>
      <c r="H2" s="179"/>
      <c r="I2" s="180"/>
      <c r="J2" s="167" t="s">
        <v>53</v>
      </c>
      <c r="K2" s="165"/>
      <c r="L2" s="166"/>
      <c r="M2" s="153" t="s">
        <v>10</v>
      </c>
      <c r="N2" s="154"/>
      <c r="O2" s="184"/>
      <c r="P2" s="153" t="s">
        <v>35</v>
      </c>
      <c r="Q2" s="154"/>
      <c r="R2" s="155"/>
      <c r="S2" s="159" t="s">
        <v>0</v>
      </c>
    </row>
    <row r="3" spans="1:21" ht="27" customHeight="1" thickBot="1" x14ac:dyDescent="0.25">
      <c r="A3" s="170"/>
      <c r="B3" s="170"/>
      <c r="C3" s="170"/>
      <c r="D3" s="176"/>
      <c r="E3" s="173"/>
      <c r="F3" s="158"/>
      <c r="G3" s="181"/>
      <c r="H3" s="182"/>
      <c r="I3" s="183"/>
      <c r="J3" s="168"/>
      <c r="K3" s="162"/>
      <c r="L3" s="163"/>
      <c r="M3" s="156"/>
      <c r="N3" s="157"/>
      <c r="O3" s="185"/>
      <c r="P3" s="156"/>
      <c r="Q3" s="157"/>
      <c r="R3" s="158"/>
      <c r="S3" s="160"/>
    </row>
    <row r="4" spans="1:21" ht="15.75" customHeight="1" thickBot="1" x14ac:dyDescent="0.35">
      <c r="A4" s="171"/>
      <c r="B4" s="174"/>
      <c r="C4" s="171"/>
      <c r="D4" s="177"/>
      <c r="E4" s="33" t="s">
        <v>29</v>
      </c>
      <c r="F4" s="93" t="s">
        <v>45</v>
      </c>
      <c r="G4" s="94">
        <v>2561</v>
      </c>
      <c r="H4" s="94">
        <v>2562</v>
      </c>
      <c r="I4" s="94">
        <v>2563</v>
      </c>
      <c r="J4" s="94">
        <v>2561</v>
      </c>
      <c r="K4" s="94">
        <v>2562</v>
      </c>
      <c r="L4" s="94">
        <v>2563</v>
      </c>
      <c r="M4" s="94">
        <v>2561</v>
      </c>
      <c r="N4" s="94">
        <v>2562</v>
      </c>
      <c r="O4" s="94">
        <v>2563</v>
      </c>
      <c r="P4" s="94">
        <v>2561</v>
      </c>
      <c r="Q4" s="94">
        <v>2562</v>
      </c>
      <c r="R4" s="94">
        <v>2563</v>
      </c>
      <c r="S4" s="15"/>
    </row>
    <row r="5" spans="1:21" ht="15.75" x14ac:dyDescent="0.2">
      <c r="A5" s="5">
        <v>1</v>
      </c>
      <c r="B5" s="44" t="s">
        <v>30</v>
      </c>
      <c r="C5" s="5" t="s">
        <v>43</v>
      </c>
      <c r="D5" s="90">
        <v>1</v>
      </c>
      <c r="E5" s="6">
        <v>1</v>
      </c>
      <c r="F5" s="130">
        <v>558120</v>
      </c>
      <c r="G5" s="5">
        <v>1</v>
      </c>
      <c r="H5" s="70">
        <v>1</v>
      </c>
      <c r="I5" s="5">
        <v>1</v>
      </c>
      <c r="J5" s="5" t="s">
        <v>3</v>
      </c>
      <c r="K5" s="18" t="s">
        <v>3</v>
      </c>
      <c r="L5" s="18" t="s">
        <v>3</v>
      </c>
      <c r="M5" s="113">
        <v>15120</v>
      </c>
      <c r="N5" s="128">
        <v>15840</v>
      </c>
      <c r="O5" s="113">
        <v>16320</v>
      </c>
      <c r="P5" s="55">
        <v>573240</v>
      </c>
      <c r="Q5" s="54">
        <v>589080</v>
      </c>
      <c r="R5" s="54">
        <v>605400</v>
      </c>
      <c r="S5" s="116">
        <v>-32510</v>
      </c>
      <c r="U5" s="114"/>
    </row>
    <row r="6" spans="1:21" ht="14.25" customHeight="1" x14ac:dyDescent="0.2">
      <c r="A6" s="6">
        <v>2</v>
      </c>
      <c r="B6" s="44" t="s">
        <v>40</v>
      </c>
      <c r="C6" s="6" t="s">
        <v>44</v>
      </c>
      <c r="D6" s="90">
        <v>1</v>
      </c>
      <c r="E6" s="6">
        <v>1</v>
      </c>
      <c r="F6" s="131">
        <v>378360</v>
      </c>
      <c r="G6" s="6">
        <v>1</v>
      </c>
      <c r="H6" s="58">
        <v>1</v>
      </c>
      <c r="I6" s="6">
        <v>1</v>
      </c>
      <c r="J6" s="6" t="s">
        <v>3</v>
      </c>
      <c r="K6" s="19" t="s">
        <v>3</v>
      </c>
      <c r="L6" s="19" t="s">
        <v>3</v>
      </c>
      <c r="M6" s="65">
        <v>12960</v>
      </c>
      <c r="N6" s="66">
        <v>13320</v>
      </c>
      <c r="O6" s="65">
        <v>13440</v>
      </c>
      <c r="P6" s="56">
        <v>391320</v>
      </c>
      <c r="Q6" s="7">
        <v>404640</v>
      </c>
      <c r="R6" s="7">
        <v>418080</v>
      </c>
      <c r="S6" s="116">
        <v>-28030</v>
      </c>
    </row>
    <row r="7" spans="1:21" ht="12.75" customHeight="1" x14ac:dyDescent="0.25">
      <c r="A7" s="6"/>
      <c r="B7" s="97" t="s">
        <v>51</v>
      </c>
      <c r="C7" s="6"/>
      <c r="D7" s="91"/>
      <c r="E7" s="6"/>
      <c r="F7" s="132"/>
      <c r="G7" s="6"/>
      <c r="H7" s="57"/>
      <c r="I7" s="6"/>
      <c r="J7" s="6"/>
      <c r="K7" s="19"/>
      <c r="L7" s="19"/>
      <c r="M7" s="64"/>
      <c r="N7" s="129"/>
      <c r="O7" s="127"/>
      <c r="P7" s="57"/>
      <c r="Q7" s="10"/>
      <c r="R7" s="10"/>
      <c r="S7" s="120"/>
    </row>
    <row r="8" spans="1:21" ht="15.75" x14ac:dyDescent="0.2">
      <c r="A8" s="6">
        <v>3</v>
      </c>
      <c r="B8" s="44" t="s">
        <v>42</v>
      </c>
      <c r="C8" s="6" t="s">
        <v>44</v>
      </c>
      <c r="D8" s="90">
        <v>1</v>
      </c>
      <c r="E8" s="6">
        <v>1</v>
      </c>
      <c r="F8" s="131">
        <v>371760</v>
      </c>
      <c r="G8" s="6">
        <v>1</v>
      </c>
      <c r="H8" s="58">
        <v>1</v>
      </c>
      <c r="I8" s="6">
        <v>1</v>
      </c>
      <c r="J8" s="6" t="s">
        <v>3</v>
      </c>
      <c r="K8" s="19" t="s">
        <v>3</v>
      </c>
      <c r="L8" s="19" t="s">
        <v>3</v>
      </c>
      <c r="M8" s="65">
        <v>12960</v>
      </c>
      <c r="N8" s="66">
        <v>13440</v>
      </c>
      <c r="O8" s="65">
        <v>13320</v>
      </c>
      <c r="P8" s="56">
        <v>384720</v>
      </c>
      <c r="Q8" s="7">
        <v>398160</v>
      </c>
      <c r="R8" s="7">
        <v>411480</v>
      </c>
      <c r="S8" s="116">
        <v>-27480</v>
      </c>
    </row>
    <row r="9" spans="1:21" ht="15.75" x14ac:dyDescent="0.2">
      <c r="A9" s="6">
        <v>4</v>
      </c>
      <c r="B9" s="44" t="s">
        <v>14</v>
      </c>
      <c r="C9" s="6" t="s">
        <v>46</v>
      </c>
      <c r="D9" s="90">
        <v>1</v>
      </c>
      <c r="E9" s="6">
        <v>1</v>
      </c>
      <c r="F9" s="131">
        <v>317520</v>
      </c>
      <c r="G9" s="6">
        <v>1</v>
      </c>
      <c r="H9" s="58">
        <v>1</v>
      </c>
      <c r="I9" s="6">
        <v>1</v>
      </c>
      <c r="J9" s="6" t="s">
        <v>3</v>
      </c>
      <c r="K9" s="19" t="s">
        <v>3</v>
      </c>
      <c r="L9" s="19" t="s">
        <v>3</v>
      </c>
      <c r="M9" s="65">
        <v>12240</v>
      </c>
      <c r="N9" s="66">
        <v>12960</v>
      </c>
      <c r="O9" s="65">
        <v>13440</v>
      </c>
      <c r="P9" s="56">
        <v>329760</v>
      </c>
      <c r="Q9" s="7">
        <v>342720</v>
      </c>
      <c r="R9" s="7">
        <v>356160</v>
      </c>
      <c r="S9" s="116">
        <v>-26460</v>
      </c>
    </row>
    <row r="10" spans="1:21" ht="15.75" x14ac:dyDescent="0.2">
      <c r="A10" s="6">
        <v>5</v>
      </c>
      <c r="B10" s="44" t="s">
        <v>48</v>
      </c>
      <c r="C10" s="6" t="s">
        <v>46</v>
      </c>
      <c r="D10" s="90">
        <v>1</v>
      </c>
      <c r="E10" s="6">
        <v>1</v>
      </c>
      <c r="F10" s="131">
        <v>288120</v>
      </c>
      <c r="G10" s="6">
        <v>1</v>
      </c>
      <c r="H10" s="58">
        <v>1</v>
      </c>
      <c r="I10" s="6">
        <v>1</v>
      </c>
      <c r="J10" s="6" t="s">
        <v>3</v>
      </c>
      <c r="K10" s="19" t="s">
        <v>3</v>
      </c>
      <c r="L10" s="19" t="s">
        <v>3</v>
      </c>
      <c r="M10" s="65">
        <v>11520</v>
      </c>
      <c r="N10" s="66">
        <v>12000</v>
      </c>
      <c r="O10" s="65">
        <v>12120</v>
      </c>
      <c r="P10" s="56">
        <v>299640</v>
      </c>
      <c r="Q10" s="7">
        <v>311640</v>
      </c>
      <c r="R10" s="7">
        <v>323760</v>
      </c>
      <c r="S10" s="120">
        <v>-24010</v>
      </c>
    </row>
    <row r="11" spans="1:21" ht="15.75" x14ac:dyDescent="0.2">
      <c r="A11" s="6">
        <v>6</v>
      </c>
      <c r="B11" s="44" t="s">
        <v>31</v>
      </c>
      <c r="C11" s="6" t="s">
        <v>47</v>
      </c>
      <c r="D11" s="90">
        <v>1</v>
      </c>
      <c r="E11" s="6">
        <v>1</v>
      </c>
      <c r="F11" s="131">
        <v>180720</v>
      </c>
      <c r="G11" s="6">
        <v>1</v>
      </c>
      <c r="H11" s="58">
        <v>1</v>
      </c>
      <c r="I11" s="6">
        <v>1</v>
      </c>
      <c r="J11" s="6" t="s">
        <v>3</v>
      </c>
      <c r="K11" s="19" t="s">
        <v>3</v>
      </c>
      <c r="L11" s="19" t="s">
        <v>3</v>
      </c>
      <c r="M11" s="65">
        <v>9360</v>
      </c>
      <c r="N11" s="66">
        <v>9120</v>
      </c>
      <c r="O11" s="65">
        <v>8280</v>
      </c>
      <c r="P11" s="56">
        <v>190080</v>
      </c>
      <c r="Q11" s="7">
        <v>199200</v>
      </c>
      <c r="R11" s="7">
        <v>207480</v>
      </c>
      <c r="S11" s="120">
        <v>-15060</v>
      </c>
    </row>
    <row r="12" spans="1:21" ht="13.5" customHeight="1" x14ac:dyDescent="0.2">
      <c r="A12" s="6">
        <v>7</v>
      </c>
      <c r="B12" s="44" t="s">
        <v>13</v>
      </c>
      <c r="C12" s="6" t="s">
        <v>47</v>
      </c>
      <c r="D12" s="90">
        <v>1</v>
      </c>
      <c r="E12" s="6">
        <v>1</v>
      </c>
      <c r="F12" s="131">
        <v>180720</v>
      </c>
      <c r="G12" s="6">
        <v>1</v>
      </c>
      <c r="H12" s="58">
        <v>1</v>
      </c>
      <c r="I12" s="6">
        <v>1</v>
      </c>
      <c r="J12" s="6" t="s">
        <v>3</v>
      </c>
      <c r="K12" s="19" t="s">
        <v>3</v>
      </c>
      <c r="L12" s="19" t="s">
        <v>3</v>
      </c>
      <c r="M12" s="65">
        <v>9360</v>
      </c>
      <c r="N12" s="66">
        <v>9120</v>
      </c>
      <c r="O12" s="65">
        <v>8280</v>
      </c>
      <c r="P12" s="56">
        <v>190080</v>
      </c>
      <c r="Q12" s="7">
        <v>199200</v>
      </c>
      <c r="R12" s="7">
        <v>207480</v>
      </c>
      <c r="S12" s="120">
        <v>-15060</v>
      </c>
    </row>
    <row r="13" spans="1:21" ht="13.5" customHeight="1" x14ac:dyDescent="0.2">
      <c r="A13" s="6">
        <v>8</v>
      </c>
      <c r="B13" s="44" t="s">
        <v>57</v>
      </c>
      <c r="C13" s="6" t="s">
        <v>58</v>
      </c>
      <c r="D13" s="90">
        <v>1</v>
      </c>
      <c r="E13" s="6" t="s">
        <v>3</v>
      </c>
      <c r="F13" s="131">
        <v>355320</v>
      </c>
      <c r="G13" s="6">
        <v>1</v>
      </c>
      <c r="H13" s="58">
        <v>1</v>
      </c>
      <c r="I13" s="6">
        <v>1</v>
      </c>
      <c r="J13" s="6" t="s">
        <v>3</v>
      </c>
      <c r="K13" s="19" t="s">
        <v>3</v>
      </c>
      <c r="L13" s="19" t="s">
        <v>3</v>
      </c>
      <c r="M13" s="65">
        <v>12000</v>
      </c>
      <c r="N13" s="66">
        <v>12000</v>
      </c>
      <c r="O13" s="65">
        <v>12000</v>
      </c>
      <c r="P13" s="56">
        <v>367320</v>
      </c>
      <c r="Q13" s="7">
        <v>379320</v>
      </c>
      <c r="R13" s="7">
        <v>391320</v>
      </c>
      <c r="S13" s="120" t="s">
        <v>15</v>
      </c>
    </row>
    <row r="14" spans="1:21" ht="15.75" x14ac:dyDescent="0.2">
      <c r="A14" s="6">
        <v>9</v>
      </c>
      <c r="B14" s="44" t="s">
        <v>59</v>
      </c>
      <c r="C14" s="6" t="s">
        <v>60</v>
      </c>
      <c r="D14" s="90">
        <v>1</v>
      </c>
      <c r="E14" s="6">
        <v>1</v>
      </c>
      <c r="F14" s="133">
        <v>254280</v>
      </c>
      <c r="G14" s="6">
        <v>1</v>
      </c>
      <c r="H14" s="58">
        <v>1</v>
      </c>
      <c r="I14" s="6">
        <v>1</v>
      </c>
      <c r="J14" s="6" t="s">
        <v>3</v>
      </c>
      <c r="K14" s="19" t="s">
        <v>3</v>
      </c>
      <c r="L14" s="19" t="s">
        <v>3</v>
      </c>
      <c r="M14" s="65">
        <v>10200</v>
      </c>
      <c r="N14" s="66">
        <v>10560</v>
      </c>
      <c r="O14" s="65">
        <v>10800</v>
      </c>
      <c r="P14" s="59">
        <v>264480</v>
      </c>
      <c r="Q14" s="7">
        <v>275040</v>
      </c>
      <c r="R14" s="7">
        <v>285840</v>
      </c>
      <c r="S14" s="117">
        <v>-21190</v>
      </c>
      <c r="U14" s="115"/>
    </row>
    <row r="15" spans="1:21" ht="15.75" x14ac:dyDescent="0.2">
      <c r="A15" s="6">
        <v>10</v>
      </c>
      <c r="B15" s="44" t="s">
        <v>32</v>
      </c>
      <c r="C15" s="6" t="s">
        <v>49</v>
      </c>
      <c r="D15" s="90">
        <v>1</v>
      </c>
      <c r="E15" s="6">
        <v>1</v>
      </c>
      <c r="F15" s="133">
        <v>138120</v>
      </c>
      <c r="G15" s="6">
        <v>1</v>
      </c>
      <c r="H15" s="58">
        <v>1</v>
      </c>
      <c r="I15" s="6">
        <v>1</v>
      </c>
      <c r="J15" s="6" t="s">
        <v>3</v>
      </c>
      <c r="K15" s="19" t="s">
        <v>3</v>
      </c>
      <c r="L15" s="19" t="s">
        <v>3</v>
      </c>
      <c r="M15" s="65">
        <v>5400</v>
      </c>
      <c r="N15" s="66">
        <v>6120</v>
      </c>
      <c r="O15" s="65">
        <v>6000</v>
      </c>
      <c r="P15" s="59">
        <v>143520</v>
      </c>
      <c r="Q15" s="7">
        <v>149640</v>
      </c>
      <c r="R15" s="7">
        <v>155640</v>
      </c>
      <c r="S15" s="117">
        <v>-11510</v>
      </c>
    </row>
    <row r="16" spans="1:21" ht="15.75" x14ac:dyDescent="0.2">
      <c r="A16" s="6">
        <v>11</v>
      </c>
      <c r="B16" s="44" t="s">
        <v>16</v>
      </c>
      <c r="C16" s="6" t="s">
        <v>39</v>
      </c>
      <c r="D16" s="90">
        <v>5</v>
      </c>
      <c r="E16" s="6">
        <v>5</v>
      </c>
      <c r="F16" s="86" t="s">
        <v>3</v>
      </c>
      <c r="G16" s="6">
        <v>5</v>
      </c>
      <c r="H16" s="58">
        <v>5</v>
      </c>
      <c r="I16" s="6">
        <v>5</v>
      </c>
      <c r="J16" s="6" t="s">
        <v>3</v>
      </c>
      <c r="K16" s="19" t="s">
        <v>3</v>
      </c>
      <c r="L16" s="19" t="s">
        <v>3</v>
      </c>
      <c r="M16" s="6" t="s">
        <v>3</v>
      </c>
      <c r="N16" s="19" t="s">
        <v>3</v>
      </c>
      <c r="O16" s="19" t="s">
        <v>3</v>
      </c>
      <c r="P16" s="6" t="s">
        <v>3</v>
      </c>
      <c r="Q16" s="19" t="s">
        <v>3</v>
      </c>
      <c r="R16" s="19" t="s">
        <v>3</v>
      </c>
      <c r="S16" s="117" t="s">
        <v>41</v>
      </c>
    </row>
    <row r="17" spans="1:19" ht="15.75" x14ac:dyDescent="0.2">
      <c r="A17" s="6">
        <v>12</v>
      </c>
      <c r="B17" s="44" t="s">
        <v>36</v>
      </c>
      <c r="C17" s="6" t="s">
        <v>38</v>
      </c>
      <c r="D17" s="90">
        <v>5</v>
      </c>
      <c r="E17" s="6" t="s">
        <v>3</v>
      </c>
      <c r="F17" s="134">
        <v>0</v>
      </c>
      <c r="G17" s="6">
        <v>5</v>
      </c>
      <c r="H17" s="58">
        <v>5</v>
      </c>
      <c r="I17" s="6">
        <v>5</v>
      </c>
      <c r="J17" s="78" t="s">
        <v>79</v>
      </c>
      <c r="K17" s="121" t="s">
        <v>79</v>
      </c>
      <c r="L17" s="121" t="s">
        <v>79</v>
      </c>
      <c r="M17" s="6" t="s">
        <v>3</v>
      </c>
      <c r="N17" s="19" t="s">
        <v>3</v>
      </c>
      <c r="O17" s="19" t="s">
        <v>3</v>
      </c>
      <c r="P17" s="6" t="s">
        <v>3</v>
      </c>
      <c r="Q17" s="19" t="s">
        <v>3</v>
      </c>
      <c r="R17" s="19" t="s">
        <v>3</v>
      </c>
      <c r="S17" s="120" t="s">
        <v>61</v>
      </c>
    </row>
    <row r="18" spans="1:19" ht="13.5" customHeight="1" x14ac:dyDescent="0.2">
      <c r="A18" s="6"/>
      <c r="B18" s="98" t="s">
        <v>1</v>
      </c>
      <c r="C18" s="6"/>
      <c r="D18" s="90"/>
      <c r="E18" s="6"/>
      <c r="F18" s="132"/>
      <c r="G18" s="6"/>
      <c r="H18" s="58"/>
      <c r="I18" s="6"/>
      <c r="J18" s="6"/>
      <c r="K18" s="19"/>
      <c r="L18" s="19"/>
      <c r="M18" s="64"/>
      <c r="N18" s="66"/>
      <c r="O18" s="65"/>
      <c r="P18" s="58"/>
      <c r="Q18" s="7"/>
      <c r="R18" s="7"/>
      <c r="S18" s="117"/>
    </row>
    <row r="19" spans="1:19" ht="15.75" x14ac:dyDescent="0.2">
      <c r="A19" s="6">
        <v>13</v>
      </c>
      <c r="B19" s="44" t="s">
        <v>62</v>
      </c>
      <c r="C19" s="6" t="s">
        <v>3</v>
      </c>
      <c r="D19" s="90">
        <v>1</v>
      </c>
      <c r="E19" s="6">
        <v>1</v>
      </c>
      <c r="F19" s="131">
        <v>210720</v>
      </c>
      <c r="G19" s="6">
        <v>1</v>
      </c>
      <c r="H19" s="58">
        <v>1</v>
      </c>
      <c r="I19" s="6">
        <v>1</v>
      </c>
      <c r="J19" s="6" t="s">
        <v>3</v>
      </c>
      <c r="K19" s="19" t="s">
        <v>3</v>
      </c>
      <c r="L19" s="19" t="s">
        <v>3</v>
      </c>
      <c r="M19" s="65">
        <v>8520</v>
      </c>
      <c r="N19" s="66">
        <v>8880</v>
      </c>
      <c r="O19" s="65">
        <v>9240</v>
      </c>
      <c r="P19" s="56">
        <v>219240</v>
      </c>
      <c r="Q19" s="7">
        <v>228120</v>
      </c>
      <c r="R19" s="7">
        <v>237360</v>
      </c>
      <c r="S19" s="117">
        <v>-17560</v>
      </c>
    </row>
    <row r="20" spans="1:19" ht="15.75" x14ac:dyDescent="0.2">
      <c r="A20" s="6">
        <v>14</v>
      </c>
      <c r="B20" s="44" t="s">
        <v>63</v>
      </c>
      <c r="C20" s="6" t="s">
        <v>3</v>
      </c>
      <c r="D20" s="90">
        <v>1</v>
      </c>
      <c r="E20" s="6">
        <v>1</v>
      </c>
      <c r="F20" s="131">
        <v>206760</v>
      </c>
      <c r="G20" s="6">
        <v>1</v>
      </c>
      <c r="H20" s="58">
        <v>1</v>
      </c>
      <c r="I20" s="6">
        <v>1</v>
      </c>
      <c r="J20" s="6" t="s">
        <v>3</v>
      </c>
      <c r="K20" s="19" t="s">
        <v>3</v>
      </c>
      <c r="L20" s="19" t="s">
        <v>3</v>
      </c>
      <c r="M20" s="65">
        <v>8280</v>
      </c>
      <c r="N20" s="66">
        <v>8640</v>
      </c>
      <c r="O20" s="65">
        <v>9000</v>
      </c>
      <c r="P20" s="56">
        <v>215040</v>
      </c>
      <c r="Q20" s="7">
        <v>223680</v>
      </c>
      <c r="R20" s="7">
        <v>232680</v>
      </c>
      <c r="S20" s="117">
        <v>-17230</v>
      </c>
    </row>
    <row r="21" spans="1:19" ht="15.75" x14ac:dyDescent="0.2">
      <c r="A21" s="6">
        <v>15</v>
      </c>
      <c r="B21" s="44" t="s">
        <v>64</v>
      </c>
      <c r="C21" s="6" t="s">
        <v>3</v>
      </c>
      <c r="D21" s="90">
        <v>1</v>
      </c>
      <c r="E21" s="6">
        <v>1</v>
      </c>
      <c r="F21" s="133">
        <v>134280</v>
      </c>
      <c r="G21" s="6">
        <v>1</v>
      </c>
      <c r="H21" s="58">
        <v>1</v>
      </c>
      <c r="I21" s="6">
        <v>1</v>
      </c>
      <c r="J21" s="6" t="s">
        <v>3</v>
      </c>
      <c r="K21" s="19" t="s">
        <v>3</v>
      </c>
      <c r="L21" s="19" t="s">
        <v>3</v>
      </c>
      <c r="M21" s="65">
        <v>5400</v>
      </c>
      <c r="N21" s="66">
        <v>5640</v>
      </c>
      <c r="O21" s="65">
        <v>5880</v>
      </c>
      <c r="P21" s="59">
        <v>139680</v>
      </c>
      <c r="Q21" s="39">
        <v>145320</v>
      </c>
      <c r="R21" s="39">
        <v>151200</v>
      </c>
      <c r="S21" s="118">
        <v>-11190</v>
      </c>
    </row>
    <row r="22" spans="1:19" ht="15.75" x14ac:dyDescent="0.2">
      <c r="A22" s="6">
        <v>16</v>
      </c>
      <c r="B22" s="44" t="s">
        <v>65</v>
      </c>
      <c r="C22" s="6" t="s">
        <v>3</v>
      </c>
      <c r="D22" s="90">
        <v>2</v>
      </c>
      <c r="E22" s="6">
        <v>2</v>
      </c>
      <c r="F22" s="86" t="s">
        <v>3</v>
      </c>
      <c r="G22" s="6">
        <v>2</v>
      </c>
      <c r="H22" s="58">
        <v>2</v>
      </c>
      <c r="I22" s="6">
        <v>2</v>
      </c>
      <c r="J22" s="6" t="s">
        <v>3</v>
      </c>
      <c r="K22" s="19" t="s">
        <v>3</v>
      </c>
      <c r="L22" s="19" t="s">
        <v>3</v>
      </c>
      <c r="M22" s="6" t="s">
        <v>3</v>
      </c>
      <c r="N22" s="19" t="s">
        <v>3</v>
      </c>
      <c r="O22" s="19" t="s">
        <v>3</v>
      </c>
      <c r="P22" s="6" t="s">
        <v>3</v>
      </c>
      <c r="Q22" s="19" t="s">
        <v>3</v>
      </c>
      <c r="R22" s="19" t="s">
        <v>3</v>
      </c>
      <c r="S22" s="117"/>
    </row>
    <row r="23" spans="1:19" ht="15.75" x14ac:dyDescent="0.2">
      <c r="A23" s="6">
        <v>17</v>
      </c>
      <c r="B23" s="44" t="s">
        <v>66</v>
      </c>
      <c r="C23" s="6" t="s">
        <v>3</v>
      </c>
      <c r="D23" s="90">
        <v>1</v>
      </c>
      <c r="E23" s="6">
        <v>1</v>
      </c>
      <c r="F23" s="133">
        <v>130440</v>
      </c>
      <c r="G23" s="6">
        <v>1</v>
      </c>
      <c r="H23" s="58">
        <v>1</v>
      </c>
      <c r="I23" s="6">
        <v>1</v>
      </c>
      <c r="J23" s="6" t="s">
        <v>3</v>
      </c>
      <c r="K23" s="19" t="s">
        <v>3</v>
      </c>
      <c r="L23" s="19" t="s">
        <v>3</v>
      </c>
      <c r="M23" s="65">
        <v>5280</v>
      </c>
      <c r="N23" s="66">
        <v>5520</v>
      </c>
      <c r="O23" s="65">
        <v>5760</v>
      </c>
      <c r="P23" s="59">
        <v>135720</v>
      </c>
      <c r="Q23" s="7">
        <v>141240</v>
      </c>
      <c r="R23" s="7">
        <v>147000</v>
      </c>
      <c r="S23" s="117">
        <v>-10870</v>
      </c>
    </row>
    <row r="24" spans="1:19" ht="15.75" x14ac:dyDescent="0.2">
      <c r="A24" s="6">
        <v>18</v>
      </c>
      <c r="B24" s="44" t="s">
        <v>67</v>
      </c>
      <c r="C24" s="6" t="s">
        <v>3</v>
      </c>
      <c r="D24" s="90">
        <v>1</v>
      </c>
      <c r="E24" s="6">
        <v>1</v>
      </c>
      <c r="F24" s="133">
        <v>130440</v>
      </c>
      <c r="G24" s="6">
        <v>1</v>
      </c>
      <c r="H24" s="58">
        <v>1</v>
      </c>
      <c r="I24" s="6">
        <v>1</v>
      </c>
      <c r="J24" s="6" t="s">
        <v>3</v>
      </c>
      <c r="K24" s="19" t="s">
        <v>3</v>
      </c>
      <c r="L24" s="19" t="s">
        <v>3</v>
      </c>
      <c r="M24" s="65">
        <v>5280</v>
      </c>
      <c r="N24" s="66">
        <v>5520</v>
      </c>
      <c r="O24" s="65">
        <v>5760</v>
      </c>
      <c r="P24" s="59">
        <v>135720</v>
      </c>
      <c r="Q24" s="7">
        <v>141240</v>
      </c>
      <c r="R24" s="7">
        <v>147000</v>
      </c>
      <c r="S24" s="117">
        <v>-10870</v>
      </c>
    </row>
    <row r="25" spans="1:19" ht="15.75" x14ac:dyDescent="0.2">
      <c r="A25" s="6">
        <v>19</v>
      </c>
      <c r="B25" s="44" t="s">
        <v>68</v>
      </c>
      <c r="C25" s="6" t="s">
        <v>3</v>
      </c>
      <c r="D25" s="90">
        <v>1</v>
      </c>
      <c r="E25" s="6">
        <v>1</v>
      </c>
      <c r="F25" s="133">
        <v>108000</v>
      </c>
      <c r="G25" s="6">
        <v>1</v>
      </c>
      <c r="H25" s="58">
        <v>1</v>
      </c>
      <c r="I25" s="6">
        <v>1</v>
      </c>
      <c r="J25" s="6" t="s">
        <v>3</v>
      </c>
      <c r="K25" s="19" t="s">
        <v>3</v>
      </c>
      <c r="L25" s="19" t="s">
        <v>3</v>
      </c>
      <c r="M25" s="65">
        <v>0</v>
      </c>
      <c r="N25" s="66">
        <v>0</v>
      </c>
      <c r="O25" s="65">
        <v>0</v>
      </c>
      <c r="P25" s="59">
        <v>108000</v>
      </c>
      <c r="Q25" s="7">
        <v>108000</v>
      </c>
      <c r="R25" s="7">
        <v>108000</v>
      </c>
      <c r="S25" s="117">
        <v>-9000</v>
      </c>
    </row>
    <row r="26" spans="1:19" ht="15.75" x14ac:dyDescent="0.2">
      <c r="A26" s="6">
        <v>20</v>
      </c>
      <c r="B26" s="44" t="s">
        <v>69</v>
      </c>
      <c r="C26" s="6" t="s">
        <v>3</v>
      </c>
      <c r="D26" s="90">
        <v>1</v>
      </c>
      <c r="E26" s="6">
        <v>1</v>
      </c>
      <c r="F26" s="133">
        <v>108000</v>
      </c>
      <c r="G26" s="6">
        <v>1</v>
      </c>
      <c r="H26" s="58">
        <v>1</v>
      </c>
      <c r="I26" s="6">
        <v>1</v>
      </c>
      <c r="J26" s="6" t="s">
        <v>3</v>
      </c>
      <c r="K26" s="19" t="s">
        <v>3</v>
      </c>
      <c r="L26" s="19" t="s">
        <v>3</v>
      </c>
      <c r="M26" s="65">
        <v>0</v>
      </c>
      <c r="N26" s="66">
        <v>0</v>
      </c>
      <c r="O26" s="65">
        <v>0</v>
      </c>
      <c r="P26" s="59">
        <v>108000</v>
      </c>
      <c r="Q26" s="7">
        <v>108000</v>
      </c>
      <c r="R26" s="7">
        <v>108000</v>
      </c>
      <c r="S26" s="117">
        <v>-9000</v>
      </c>
    </row>
    <row r="27" spans="1:19" ht="15.75" x14ac:dyDescent="0.2">
      <c r="A27" s="6">
        <v>21</v>
      </c>
      <c r="B27" s="44" t="s">
        <v>70</v>
      </c>
      <c r="C27" s="6" t="s">
        <v>3</v>
      </c>
      <c r="D27" s="90">
        <v>1</v>
      </c>
      <c r="E27" s="6">
        <v>1</v>
      </c>
      <c r="F27" s="133">
        <v>108000</v>
      </c>
      <c r="G27" s="6">
        <v>1</v>
      </c>
      <c r="H27" s="58">
        <v>1</v>
      </c>
      <c r="I27" s="6">
        <v>1</v>
      </c>
      <c r="J27" s="6" t="s">
        <v>3</v>
      </c>
      <c r="K27" s="19" t="s">
        <v>3</v>
      </c>
      <c r="L27" s="19" t="s">
        <v>3</v>
      </c>
      <c r="M27" s="65">
        <v>0</v>
      </c>
      <c r="N27" s="66">
        <v>0</v>
      </c>
      <c r="O27" s="65">
        <v>0</v>
      </c>
      <c r="P27" s="59">
        <v>108000</v>
      </c>
      <c r="Q27" s="7">
        <v>108000</v>
      </c>
      <c r="R27" s="7">
        <v>108000</v>
      </c>
      <c r="S27" s="117">
        <v>-9000</v>
      </c>
    </row>
    <row r="28" spans="1:19" ht="15.75" x14ac:dyDescent="0.25">
      <c r="A28" s="6">
        <v>22</v>
      </c>
      <c r="B28" s="44" t="s">
        <v>71</v>
      </c>
      <c r="C28" s="6" t="s">
        <v>3</v>
      </c>
      <c r="D28" s="90">
        <v>3</v>
      </c>
      <c r="E28" s="6">
        <v>3</v>
      </c>
      <c r="F28" s="133">
        <v>324000</v>
      </c>
      <c r="G28" s="6">
        <v>3</v>
      </c>
      <c r="H28" s="58">
        <v>3</v>
      </c>
      <c r="I28" s="6">
        <v>3</v>
      </c>
      <c r="J28" s="6" t="s">
        <v>3</v>
      </c>
      <c r="K28" s="19" t="s">
        <v>3</v>
      </c>
      <c r="L28" s="19" t="s">
        <v>3</v>
      </c>
      <c r="M28" s="65">
        <v>0</v>
      </c>
      <c r="N28" s="66">
        <v>0</v>
      </c>
      <c r="O28" s="65">
        <v>0</v>
      </c>
      <c r="P28" s="59">
        <v>324000</v>
      </c>
      <c r="Q28" s="7">
        <v>324000</v>
      </c>
      <c r="R28" s="7">
        <v>324000</v>
      </c>
      <c r="S28" s="145" t="s">
        <v>72</v>
      </c>
    </row>
    <row r="29" spans="1:19" ht="13.5" customHeight="1" x14ac:dyDescent="0.25">
      <c r="A29" s="95"/>
      <c r="B29" s="98" t="s">
        <v>17</v>
      </c>
      <c r="C29" s="10"/>
      <c r="D29" s="91"/>
      <c r="E29" s="10"/>
      <c r="F29" s="135"/>
      <c r="G29" s="10"/>
      <c r="H29" s="57"/>
      <c r="I29" s="10"/>
      <c r="J29" s="10"/>
      <c r="K29" s="12"/>
      <c r="L29" s="12"/>
      <c r="M29" s="127"/>
      <c r="N29" s="129"/>
      <c r="O29" s="127"/>
      <c r="P29" s="57"/>
      <c r="Q29" s="10"/>
      <c r="R29" s="10"/>
      <c r="S29" s="119"/>
    </row>
    <row r="30" spans="1:19" s="1" customFormat="1" ht="15.75" x14ac:dyDescent="0.25">
      <c r="A30" s="95">
        <v>24</v>
      </c>
      <c r="B30" s="44" t="s">
        <v>55</v>
      </c>
      <c r="C30" s="50" t="s">
        <v>44</v>
      </c>
      <c r="D30" s="49">
        <v>1</v>
      </c>
      <c r="E30" s="50">
        <v>1</v>
      </c>
      <c r="F30" s="133">
        <v>411480</v>
      </c>
      <c r="G30" s="6">
        <v>1</v>
      </c>
      <c r="H30" s="58">
        <v>1</v>
      </c>
      <c r="I30" s="6">
        <v>1</v>
      </c>
      <c r="J30" s="6" t="s">
        <v>3</v>
      </c>
      <c r="K30" s="19" t="s">
        <v>3</v>
      </c>
      <c r="L30" s="19" t="s">
        <v>3</v>
      </c>
      <c r="M30" s="63">
        <v>13080</v>
      </c>
      <c r="N30" s="67">
        <v>13440</v>
      </c>
      <c r="O30" s="63">
        <v>13320</v>
      </c>
      <c r="P30" s="60">
        <v>424560</v>
      </c>
      <c r="Q30" s="53">
        <v>438000</v>
      </c>
      <c r="R30" s="53">
        <v>451320</v>
      </c>
      <c r="S30" s="119">
        <v>-30790</v>
      </c>
    </row>
    <row r="31" spans="1:19" s="1" customFormat="1" ht="15.75" x14ac:dyDescent="0.25">
      <c r="A31" s="95">
        <v>25</v>
      </c>
      <c r="B31" s="44" t="s">
        <v>19</v>
      </c>
      <c r="C31" s="6" t="s">
        <v>46</v>
      </c>
      <c r="D31" s="49">
        <v>1</v>
      </c>
      <c r="E31" s="50">
        <v>1</v>
      </c>
      <c r="F31" s="133">
        <v>282600</v>
      </c>
      <c r="G31" s="6">
        <v>1</v>
      </c>
      <c r="H31" s="58">
        <v>1</v>
      </c>
      <c r="I31" s="6">
        <v>1</v>
      </c>
      <c r="J31" s="6" t="s">
        <v>3</v>
      </c>
      <c r="K31" s="19" t="s">
        <v>3</v>
      </c>
      <c r="L31" s="19" t="s">
        <v>3</v>
      </c>
      <c r="M31" s="63">
        <v>11280</v>
      </c>
      <c r="N31" s="67">
        <v>11760</v>
      </c>
      <c r="O31" s="63">
        <v>11880</v>
      </c>
      <c r="P31" s="60">
        <v>293880</v>
      </c>
      <c r="Q31" s="53">
        <v>305640</v>
      </c>
      <c r="R31" s="53">
        <v>317520</v>
      </c>
      <c r="S31" s="119">
        <v>-23550</v>
      </c>
    </row>
    <row r="32" spans="1:19" s="1" customFormat="1" ht="15.75" x14ac:dyDescent="0.25">
      <c r="A32" s="95">
        <v>26</v>
      </c>
      <c r="B32" s="44" t="s">
        <v>20</v>
      </c>
      <c r="C32" s="6" t="s">
        <v>46</v>
      </c>
      <c r="D32" s="49">
        <v>1</v>
      </c>
      <c r="E32" s="50">
        <v>1</v>
      </c>
      <c r="F32" s="133">
        <v>271440</v>
      </c>
      <c r="G32" s="6">
        <v>1</v>
      </c>
      <c r="H32" s="58">
        <v>1</v>
      </c>
      <c r="I32" s="6">
        <v>1</v>
      </c>
      <c r="J32" s="6" t="s">
        <v>3</v>
      </c>
      <c r="K32" s="19" t="s">
        <v>3</v>
      </c>
      <c r="L32" s="19" t="s">
        <v>3</v>
      </c>
      <c r="M32" s="63">
        <v>11160</v>
      </c>
      <c r="N32" s="67">
        <v>11280</v>
      </c>
      <c r="O32" s="63">
        <v>11760</v>
      </c>
      <c r="P32" s="60">
        <v>282600</v>
      </c>
      <c r="Q32" s="53">
        <v>293880</v>
      </c>
      <c r="R32" s="53">
        <v>305640</v>
      </c>
      <c r="S32" s="117">
        <v>-22620</v>
      </c>
    </row>
    <row r="33" spans="1:23" s="1" customFormat="1" ht="15.75" x14ac:dyDescent="0.25">
      <c r="A33" s="95">
        <v>27</v>
      </c>
      <c r="B33" s="44" t="s">
        <v>21</v>
      </c>
      <c r="C33" s="6" t="s">
        <v>49</v>
      </c>
      <c r="D33" s="49">
        <v>1</v>
      </c>
      <c r="E33" s="50">
        <v>1</v>
      </c>
      <c r="F33" s="133">
        <v>138120</v>
      </c>
      <c r="G33" s="6">
        <v>1</v>
      </c>
      <c r="H33" s="58">
        <v>1</v>
      </c>
      <c r="I33" s="6">
        <v>1</v>
      </c>
      <c r="J33" s="6" t="s">
        <v>3</v>
      </c>
      <c r="K33" s="19" t="s">
        <v>3</v>
      </c>
      <c r="L33" s="19" t="s">
        <v>3</v>
      </c>
      <c r="M33" s="65">
        <v>5400</v>
      </c>
      <c r="N33" s="66">
        <v>6120</v>
      </c>
      <c r="O33" s="65">
        <v>6000</v>
      </c>
      <c r="P33" s="59">
        <v>143520</v>
      </c>
      <c r="Q33" s="7">
        <v>149640</v>
      </c>
      <c r="R33" s="7">
        <v>155640</v>
      </c>
      <c r="S33" s="117">
        <v>-11510</v>
      </c>
    </row>
    <row r="34" spans="1:23" s="1" customFormat="1" ht="15" customHeight="1" x14ac:dyDescent="0.25">
      <c r="A34" s="95">
        <v>28</v>
      </c>
      <c r="B34" s="44" t="s">
        <v>25</v>
      </c>
      <c r="C34" s="6" t="s">
        <v>49</v>
      </c>
      <c r="D34" s="49">
        <v>1</v>
      </c>
      <c r="E34" s="50">
        <v>1</v>
      </c>
      <c r="F34" s="133">
        <v>138120</v>
      </c>
      <c r="G34" s="6">
        <v>1</v>
      </c>
      <c r="H34" s="58">
        <v>1</v>
      </c>
      <c r="I34" s="6">
        <v>1</v>
      </c>
      <c r="J34" s="6" t="s">
        <v>3</v>
      </c>
      <c r="K34" s="19" t="s">
        <v>3</v>
      </c>
      <c r="L34" s="19" t="s">
        <v>3</v>
      </c>
      <c r="M34" s="65">
        <v>5400</v>
      </c>
      <c r="N34" s="66">
        <v>6120</v>
      </c>
      <c r="O34" s="65">
        <v>6000</v>
      </c>
      <c r="P34" s="59">
        <v>143520</v>
      </c>
      <c r="Q34" s="7">
        <v>149640</v>
      </c>
      <c r="R34" s="7">
        <v>155640</v>
      </c>
      <c r="S34" s="117">
        <v>-11510</v>
      </c>
    </row>
    <row r="35" spans="1:23" s="1" customFormat="1" ht="16.5" thickBot="1" x14ac:dyDescent="0.3">
      <c r="A35" s="96">
        <v>29</v>
      </c>
      <c r="B35" s="89" t="s">
        <v>22</v>
      </c>
      <c r="C35" s="51" t="s">
        <v>49</v>
      </c>
      <c r="D35" s="138">
        <v>1</v>
      </c>
      <c r="E35" s="92">
        <v>1</v>
      </c>
      <c r="F35" s="139">
        <v>138120</v>
      </c>
      <c r="G35" s="51">
        <v>1</v>
      </c>
      <c r="H35" s="52">
        <v>1</v>
      </c>
      <c r="I35" s="51">
        <v>1</v>
      </c>
      <c r="J35" s="51" t="s">
        <v>3</v>
      </c>
      <c r="K35" s="13" t="s">
        <v>3</v>
      </c>
      <c r="L35" s="13" t="s">
        <v>3</v>
      </c>
      <c r="M35" s="140">
        <v>5400</v>
      </c>
      <c r="N35" s="141">
        <v>6120</v>
      </c>
      <c r="O35" s="140">
        <v>6000</v>
      </c>
      <c r="P35" s="84">
        <v>143520</v>
      </c>
      <c r="Q35" s="61">
        <v>149640</v>
      </c>
      <c r="R35" s="61">
        <v>155640</v>
      </c>
      <c r="S35" s="142">
        <v>-11510</v>
      </c>
      <c r="V35" s="146"/>
    </row>
    <row r="36" spans="1:23" s="1" customFormat="1" ht="21" thickBot="1" x14ac:dyDescent="0.35">
      <c r="A36" s="87" t="s">
        <v>8</v>
      </c>
      <c r="B36" s="30"/>
      <c r="C36" s="29"/>
      <c r="D36" s="29"/>
      <c r="E36" s="29"/>
      <c r="F36" s="77"/>
      <c r="G36" s="29"/>
      <c r="H36" s="29"/>
      <c r="I36" s="29"/>
      <c r="J36" s="29"/>
      <c r="K36" s="29"/>
      <c r="L36" s="29"/>
      <c r="M36" s="77"/>
      <c r="N36" s="100"/>
      <c r="O36" s="100"/>
      <c r="P36" s="80"/>
      <c r="Q36" s="80"/>
      <c r="R36" s="79"/>
      <c r="S36" s="186">
        <v>24</v>
      </c>
      <c r="V36" s="81"/>
    </row>
    <row r="37" spans="1:23" ht="33.75" customHeight="1" x14ac:dyDescent="0.2">
      <c r="A37" s="169" t="s">
        <v>4</v>
      </c>
      <c r="B37" s="169" t="s">
        <v>5</v>
      </c>
      <c r="C37" s="169" t="s">
        <v>26</v>
      </c>
      <c r="D37" s="175" t="s">
        <v>7</v>
      </c>
      <c r="E37" s="172" t="s">
        <v>9</v>
      </c>
      <c r="F37" s="155"/>
      <c r="G37" s="164" t="s">
        <v>27</v>
      </c>
      <c r="H37" s="165"/>
      <c r="I37" s="166"/>
      <c r="J37" s="167" t="s">
        <v>54</v>
      </c>
      <c r="K37" s="165"/>
      <c r="L37" s="166"/>
      <c r="M37" s="167" t="s">
        <v>10</v>
      </c>
      <c r="N37" s="165"/>
      <c r="O37" s="166"/>
      <c r="P37" s="153" t="s">
        <v>35</v>
      </c>
      <c r="Q37" s="154"/>
      <c r="R37" s="155"/>
      <c r="S37" s="159" t="s">
        <v>0</v>
      </c>
      <c r="V37" s="82"/>
    </row>
    <row r="38" spans="1:23" ht="29.25" customHeight="1" thickBot="1" x14ac:dyDescent="0.35">
      <c r="A38" s="170"/>
      <c r="B38" s="170"/>
      <c r="C38" s="170"/>
      <c r="D38" s="176"/>
      <c r="E38" s="173"/>
      <c r="F38" s="158"/>
      <c r="G38" s="161" t="s">
        <v>28</v>
      </c>
      <c r="H38" s="162"/>
      <c r="I38" s="163"/>
      <c r="J38" s="168"/>
      <c r="K38" s="162"/>
      <c r="L38" s="163"/>
      <c r="M38" s="168"/>
      <c r="N38" s="162"/>
      <c r="O38" s="163"/>
      <c r="P38" s="156"/>
      <c r="Q38" s="157"/>
      <c r="R38" s="158"/>
      <c r="S38" s="160"/>
      <c r="V38" s="85"/>
    </row>
    <row r="39" spans="1:23" ht="18" thickBot="1" x14ac:dyDescent="0.35">
      <c r="A39" s="171"/>
      <c r="B39" s="171"/>
      <c r="C39" s="171"/>
      <c r="D39" s="177"/>
      <c r="E39" s="83" t="s">
        <v>29</v>
      </c>
      <c r="F39" s="14" t="s">
        <v>34</v>
      </c>
      <c r="G39" s="94">
        <v>2561</v>
      </c>
      <c r="H39" s="94">
        <v>2562</v>
      </c>
      <c r="I39" s="94">
        <v>2563</v>
      </c>
      <c r="J39" s="94">
        <v>2561</v>
      </c>
      <c r="K39" s="94">
        <v>2562</v>
      </c>
      <c r="L39" s="94">
        <v>2563</v>
      </c>
      <c r="M39" s="94">
        <v>2561</v>
      </c>
      <c r="N39" s="94">
        <v>2562</v>
      </c>
      <c r="O39" s="94">
        <v>2563</v>
      </c>
      <c r="P39" s="94">
        <v>2561</v>
      </c>
      <c r="Q39" s="94">
        <v>2562</v>
      </c>
      <c r="R39" s="94">
        <v>2563</v>
      </c>
      <c r="S39" s="15"/>
      <c r="V39" s="82"/>
    </row>
    <row r="40" spans="1:23" s="1" customFormat="1" ht="15.75" x14ac:dyDescent="0.25">
      <c r="A40" s="17"/>
      <c r="B40" s="98" t="s">
        <v>1</v>
      </c>
      <c r="C40" s="20"/>
      <c r="E40" s="20"/>
      <c r="F40" s="3"/>
      <c r="G40" s="20"/>
      <c r="I40" s="20"/>
      <c r="K40" s="20"/>
      <c r="M40" s="21"/>
      <c r="N40" s="41"/>
      <c r="O40" s="40"/>
      <c r="P40" s="38"/>
      <c r="Q40" s="22"/>
      <c r="R40" s="22"/>
      <c r="S40" s="122"/>
      <c r="V40" s="99"/>
    </row>
    <row r="41" spans="1:23" s="1" customFormat="1" ht="15.75" x14ac:dyDescent="0.25">
      <c r="A41" s="95">
        <v>30</v>
      </c>
      <c r="B41" s="44" t="s">
        <v>73</v>
      </c>
      <c r="C41" s="37" t="s">
        <v>3</v>
      </c>
      <c r="D41" s="49">
        <v>1</v>
      </c>
      <c r="E41" s="50">
        <v>1</v>
      </c>
      <c r="F41" s="136">
        <v>131640</v>
      </c>
      <c r="G41" s="6">
        <v>1</v>
      </c>
      <c r="H41" s="58">
        <v>1</v>
      </c>
      <c r="I41" s="6">
        <v>1</v>
      </c>
      <c r="J41" s="6" t="s">
        <v>3</v>
      </c>
      <c r="K41" s="19" t="s">
        <v>3</v>
      </c>
      <c r="L41" s="19" t="s">
        <v>3</v>
      </c>
      <c r="M41" s="63">
        <v>5280</v>
      </c>
      <c r="N41" s="46">
        <v>5520</v>
      </c>
      <c r="O41" s="62">
        <v>5760</v>
      </c>
      <c r="P41" s="47">
        <v>136920</v>
      </c>
      <c r="Q41" s="48">
        <v>142440</v>
      </c>
      <c r="R41" s="48">
        <v>148200</v>
      </c>
      <c r="S41" s="117">
        <v>-10970</v>
      </c>
      <c r="U41" s="111"/>
      <c r="V41" s="111"/>
      <c r="W41" s="43"/>
    </row>
    <row r="42" spans="1:23" s="1" customFormat="1" ht="19.5" x14ac:dyDescent="0.3">
      <c r="A42" s="95">
        <v>31</v>
      </c>
      <c r="B42" s="44" t="s">
        <v>74</v>
      </c>
      <c r="C42" s="37" t="s">
        <v>3</v>
      </c>
      <c r="D42" s="49">
        <v>1</v>
      </c>
      <c r="E42" s="50">
        <v>1</v>
      </c>
      <c r="F42" s="136">
        <v>139320</v>
      </c>
      <c r="G42" s="6">
        <v>1</v>
      </c>
      <c r="H42" s="58">
        <v>1</v>
      </c>
      <c r="I42" s="6">
        <v>1</v>
      </c>
      <c r="J42" s="6" t="s">
        <v>3</v>
      </c>
      <c r="K42" s="19" t="s">
        <v>3</v>
      </c>
      <c r="L42" s="19" t="s">
        <v>3</v>
      </c>
      <c r="M42" s="63">
        <v>5640</v>
      </c>
      <c r="N42" s="46">
        <v>5880</v>
      </c>
      <c r="O42" s="62">
        <v>6120</v>
      </c>
      <c r="P42" s="47">
        <v>144960</v>
      </c>
      <c r="Q42" s="48">
        <v>150840</v>
      </c>
      <c r="R42" s="48">
        <v>156960</v>
      </c>
      <c r="S42" s="117">
        <v>-11610</v>
      </c>
      <c r="U42" s="43"/>
      <c r="V42" s="2"/>
    </row>
    <row r="43" spans="1:23" s="1" customFormat="1" ht="18.75" x14ac:dyDescent="0.3">
      <c r="A43" s="95">
        <v>32</v>
      </c>
      <c r="B43" s="44" t="s">
        <v>75</v>
      </c>
      <c r="C43" s="37" t="s">
        <v>3</v>
      </c>
      <c r="D43" s="49">
        <v>1</v>
      </c>
      <c r="E43" s="50">
        <v>1</v>
      </c>
      <c r="F43" s="136">
        <v>139320</v>
      </c>
      <c r="G43" s="6">
        <v>1</v>
      </c>
      <c r="H43" s="58">
        <v>1</v>
      </c>
      <c r="I43" s="6">
        <v>1</v>
      </c>
      <c r="J43" s="6" t="s">
        <v>3</v>
      </c>
      <c r="K43" s="19" t="s">
        <v>3</v>
      </c>
      <c r="L43" s="19" t="s">
        <v>3</v>
      </c>
      <c r="M43" s="63">
        <v>5640</v>
      </c>
      <c r="N43" s="46">
        <v>5880</v>
      </c>
      <c r="O43" s="62">
        <v>6120</v>
      </c>
      <c r="P43" s="47">
        <v>144960</v>
      </c>
      <c r="Q43" s="48">
        <v>150840</v>
      </c>
      <c r="R43" s="48">
        <v>156960</v>
      </c>
      <c r="S43" s="117">
        <v>-11610</v>
      </c>
      <c r="U43" s="111"/>
      <c r="V43" s="108"/>
      <c r="W43" s="4"/>
    </row>
    <row r="44" spans="1:23" s="1" customFormat="1" ht="15.75" x14ac:dyDescent="0.25">
      <c r="A44" s="95"/>
      <c r="B44" s="98" t="s">
        <v>18</v>
      </c>
      <c r="C44" s="20"/>
      <c r="D44" s="42"/>
      <c r="E44" s="42"/>
      <c r="F44" s="137"/>
      <c r="G44" s="42"/>
      <c r="H44" s="43"/>
      <c r="I44" s="42"/>
      <c r="J44" s="43"/>
      <c r="K44" s="42"/>
      <c r="L44" s="43"/>
      <c r="M44" s="64"/>
      <c r="N44" s="11"/>
      <c r="O44" s="9"/>
      <c r="P44" s="42"/>
      <c r="Q44" s="45"/>
      <c r="R44" s="45"/>
      <c r="S44" s="123"/>
      <c r="V44" s="81"/>
      <c r="W44" s="111"/>
    </row>
    <row r="45" spans="1:23" s="1" customFormat="1" ht="20.25" x14ac:dyDescent="0.3">
      <c r="A45" s="95">
        <v>33</v>
      </c>
      <c r="B45" s="44" t="s">
        <v>56</v>
      </c>
      <c r="C45" s="37" t="s">
        <v>44</v>
      </c>
      <c r="D45" s="50">
        <v>1</v>
      </c>
      <c r="E45" s="50">
        <v>1</v>
      </c>
      <c r="F45" s="136">
        <v>365760</v>
      </c>
      <c r="G45" s="6">
        <v>1</v>
      </c>
      <c r="H45" s="58">
        <v>1</v>
      </c>
      <c r="I45" s="6">
        <v>1</v>
      </c>
      <c r="J45" s="6" t="s">
        <v>3</v>
      </c>
      <c r="K45" s="19" t="s">
        <v>3</v>
      </c>
      <c r="L45" s="19" t="s">
        <v>3</v>
      </c>
      <c r="M45" s="63">
        <v>12600</v>
      </c>
      <c r="N45" s="46">
        <v>12960</v>
      </c>
      <c r="O45" s="62">
        <v>13320</v>
      </c>
      <c r="P45" s="47">
        <v>378360</v>
      </c>
      <c r="Q45" s="48">
        <v>391320</v>
      </c>
      <c r="R45" s="48">
        <v>404640</v>
      </c>
      <c r="S45" s="117">
        <v>-26980</v>
      </c>
      <c r="V45" s="126"/>
      <c r="W45" s="111"/>
    </row>
    <row r="46" spans="1:23" s="1" customFormat="1" ht="15.75" x14ac:dyDescent="0.25">
      <c r="A46" s="95">
        <v>34</v>
      </c>
      <c r="B46" s="44" t="s">
        <v>23</v>
      </c>
      <c r="C46" s="16" t="s">
        <v>76</v>
      </c>
      <c r="D46" s="50">
        <v>1</v>
      </c>
      <c r="E46" s="50" t="s">
        <v>3</v>
      </c>
      <c r="F46" s="136">
        <v>297900</v>
      </c>
      <c r="G46" s="6">
        <v>1</v>
      </c>
      <c r="H46" s="58">
        <v>1</v>
      </c>
      <c r="I46" s="6">
        <v>1</v>
      </c>
      <c r="J46" s="6" t="s">
        <v>3</v>
      </c>
      <c r="K46" s="19" t="s">
        <v>3</v>
      </c>
      <c r="L46" s="19" t="s">
        <v>3</v>
      </c>
      <c r="M46" s="65">
        <v>9720</v>
      </c>
      <c r="N46" s="66">
        <v>9720</v>
      </c>
      <c r="O46" s="7">
        <v>9720</v>
      </c>
      <c r="P46" s="59">
        <v>307620</v>
      </c>
      <c r="Q46" s="7">
        <v>317340</v>
      </c>
      <c r="R46" s="8">
        <v>327060</v>
      </c>
      <c r="S46" s="124" t="s">
        <v>15</v>
      </c>
    </row>
    <row r="47" spans="1:23" s="1" customFormat="1" ht="15.75" x14ac:dyDescent="0.25">
      <c r="A47" s="95"/>
      <c r="B47" s="98" t="s">
        <v>1</v>
      </c>
      <c r="C47" s="20"/>
      <c r="D47" s="50"/>
      <c r="E47" s="50"/>
      <c r="F47" s="137"/>
      <c r="G47" s="42"/>
      <c r="H47" s="43"/>
      <c r="I47" s="42"/>
      <c r="J47" s="43"/>
      <c r="K47" s="42"/>
      <c r="L47" s="43"/>
      <c r="M47" s="64"/>
      <c r="N47" s="11"/>
      <c r="O47" s="9"/>
      <c r="P47" s="42"/>
      <c r="Q47" s="45"/>
      <c r="R47" s="45"/>
      <c r="S47" s="123"/>
    </row>
    <row r="48" spans="1:23" s="1" customFormat="1" ht="15.75" x14ac:dyDescent="0.25">
      <c r="A48" s="95">
        <v>35</v>
      </c>
      <c r="B48" s="44" t="s">
        <v>77</v>
      </c>
      <c r="C48" s="37" t="s">
        <v>3</v>
      </c>
      <c r="D48" s="49">
        <v>1</v>
      </c>
      <c r="E48" s="50">
        <v>1</v>
      </c>
      <c r="F48" s="136">
        <v>131640</v>
      </c>
      <c r="G48" s="6">
        <v>1</v>
      </c>
      <c r="H48" s="58">
        <v>1</v>
      </c>
      <c r="I48" s="6">
        <v>1</v>
      </c>
      <c r="J48" s="6" t="s">
        <v>3</v>
      </c>
      <c r="K48" s="19" t="s">
        <v>3</v>
      </c>
      <c r="L48" s="19" t="s">
        <v>3</v>
      </c>
      <c r="M48" s="65">
        <v>5280</v>
      </c>
      <c r="N48" s="66">
        <v>5520</v>
      </c>
      <c r="O48" s="65">
        <v>5760</v>
      </c>
      <c r="P48" s="67">
        <v>136920</v>
      </c>
      <c r="Q48" s="63">
        <v>142440</v>
      </c>
      <c r="R48" s="68">
        <v>148200</v>
      </c>
      <c r="S48" s="117">
        <v>-10970</v>
      </c>
    </row>
    <row r="49" spans="1:24" s="1" customFormat="1" ht="15.75" x14ac:dyDescent="0.25">
      <c r="A49" s="95">
        <v>36</v>
      </c>
      <c r="B49" s="44" t="s">
        <v>78</v>
      </c>
      <c r="C49" s="37" t="s">
        <v>3</v>
      </c>
      <c r="D49" s="49">
        <v>1</v>
      </c>
      <c r="E49" s="50">
        <v>1</v>
      </c>
      <c r="F49" s="136">
        <v>129720</v>
      </c>
      <c r="G49" s="6">
        <v>1</v>
      </c>
      <c r="H49" s="58">
        <v>1</v>
      </c>
      <c r="I49" s="6">
        <v>1</v>
      </c>
      <c r="J49" s="6" t="s">
        <v>3</v>
      </c>
      <c r="K49" s="19" t="s">
        <v>3</v>
      </c>
      <c r="L49" s="19" t="s">
        <v>3</v>
      </c>
      <c r="M49" s="63">
        <v>5280</v>
      </c>
      <c r="N49" s="46">
        <v>5400</v>
      </c>
      <c r="O49" s="62">
        <v>5640</v>
      </c>
      <c r="P49" s="47">
        <v>135000</v>
      </c>
      <c r="Q49" s="48">
        <v>140400</v>
      </c>
      <c r="R49" s="48">
        <v>146040</v>
      </c>
      <c r="S49" s="117">
        <v>-10810</v>
      </c>
    </row>
    <row r="50" spans="1:24" s="1" customFormat="1" ht="15.75" x14ac:dyDescent="0.25">
      <c r="A50" s="95"/>
      <c r="B50" s="98" t="s">
        <v>37</v>
      </c>
      <c r="C50" s="20"/>
      <c r="D50" s="50"/>
      <c r="E50" s="50"/>
      <c r="F50" s="137"/>
      <c r="G50" s="42"/>
      <c r="H50" s="43"/>
      <c r="I50" s="42"/>
      <c r="J50" s="43"/>
      <c r="K50" s="42"/>
      <c r="L50" s="43"/>
      <c r="M50" s="11"/>
      <c r="N50" s="11"/>
      <c r="O50" s="9"/>
      <c r="P50" s="42"/>
      <c r="Q50" s="45"/>
      <c r="R50" s="45"/>
      <c r="S50" s="123"/>
    </row>
    <row r="51" spans="1:24" s="1" customFormat="1" ht="15.75" x14ac:dyDescent="0.25">
      <c r="A51" s="95">
        <v>37</v>
      </c>
      <c r="B51" s="44" t="s">
        <v>50</v>
      </c>
      <c r="C51" s="37" t="s">
        <v>44</v>
      </c>
      <c r="D51" s="50">
        <v>1</v>
      </c>
      <c r="E51" s="50">
        <v>1</v>
      </c>
      <c r="F51" s="136">
        <v>359520</v>
      </c>
      <c r="G51" s="6">
        <v>1</v>
      </c>
      <c r="H51" s="58">
        <v>1</v>
      </c>
      <c r="I51" s="6">
        <v>1</v>
      </c>
      <c r="J51" s="6" t="s">
        <v>3</v>
      </c>
      <c r="K51" s="19" t="s">
        <v>3</v>
      </c>
      <c r="L51" s="19" t="s">
        <v>3</v>
      </c>
      <c r="M51" s="46">
        <v>12240</v>
      </c>
      <c r="N51" s="46">
        <v>12960</v>
      </c>
      <c r="O51" s="62">
        <v>13440</v>
      </c>
      <c r="P51" s="47">
        <v>371760</v>
      </c>
      <c r="Q51" s="48">
        <v>384720</v>
      </c>
      <c r="R51" s="48">
        <v>398160</v>
      </c>
      <c r="S51" s="117">
        <v>-26460</v>
      </c>
    </row>
    <row r="52" spans="1:24" s="1" customFormat="1" ht="16.5" thickBot="1" x14ac:dyDescent="0.3">
      <c r="A52" s="95">
        <v>38</v>
      </c>
      <c r="B52" s="44" t="s">
        <v>24</v>
      </c>
      <c r="C52" s="16" t="s">
        <v>58</v>
      </c>
      <c r="D52" s="50">
        <v>1</v>
      </c>
      <c r="E52" s="50" t="s">
        <v>3</v>
      </c>
      <c r="F52" s="125">
        <v>355320</v>
      </c>
      <c r="G52" s="6">
        <v>1</v>
      </c>
      <c r="H52" s="58">
        <v>1</v>
      </c>
      <c r="I52" s="6">
        <v>1</v>
      </c>
      <c r="J52" s="6" t="s">
        <v>3</v>
      </c>
      <c r="K52" s="19" t="s">
        <v>3</v>
      </c>
      <c r="L52" s="19" t="s">
        <v>3</v>
      </c>
      <c r="M52" s="65">
        <v>12000</v>
      </c>
      <c r="N52" s="66">
        <v>12000</v>
      </c>
      <c r="O52" s="65">
        <v>12000</v>
      </c>
      <c r="P52" s="66">
        <v>367320</v>
      </c>
      <c r="Q52" s="65">
        <v>379320</v>
      </c>
      <c r="R52" s="69">
        <v>391320</v>
      </c>
      <c r="S52" s="124" t="s">
        <v>15</v>
      </c>
    </row>
    <row r="53" spans="1:24" s="1" customFormat="1" ht="16.5" thickBot="1" x14ac:dyDescent="0.3">
      <c r="A53" s="149" t="s">
        <v>80</v>
      </c>
      <c r="B53" s="71" t="s">
        <v>2</v>
      </c>
      <c r="C53" s="33"/>
      <c r="D53" s="72">
        <v>48</v>
      </c>
      <c r="E53" s="72">
        <v>40</v>
      </c>
      <c r="F53" s="26">
        <v>7913700</v>
      </c>
      <c r="G53" s="72">
        <v>48</v>
      </c>
      <c r="H53" s="73">
        <v>48</v>
      </c>
      <c r="I53" s="72">
        <v>48</v>
      </c>
      <c r="J53" s="143" t="s">
        <v>79</v>
      </c>
      <c r="K53" s="144" t="s">
        <v>79</v>
      </c>
      <c r="L53" s="144" t="s">
        <v>79</v>
      </c>
      <c r="M53" s="74">
        <v>269280</v>
      </c>
      <c r="N53" s="74">
        <v>279360</v>
      </c>
      <c r="O53" s="75">
        <v>282480</v>
      </c>
      <c r="P53" s="74">
        <v>8182980</v>
      </c>
      <c r="Q53" s="75">
        <v>8462340</v>
      </c>
      <c r="R53" s="75">
        <v>8744820</v>
      </c>
      <c r="S53" s="76"/>
    </row>
    <row r="54" spans="1:24" s="1" customFormat="1" ht="16.5" thickBot="1" x14ac:dyDescent="0.3">
      <c r="A54" s="150" t="s">
        <v>81</v>
      </c>
      <c r="B54" s="23" t="s">
        <v>33</v>
      </c>
      <c r="C54" s="16"/>
      <c r="D54" s="24"/>
      <c r="E54" s="25"/>
      <c r="F54" s="112"/>
      <c r="G54" s="25"/>
      <c r="H54" s="24"/>
      <c r="I54" s="25"/>
      <c r="J54" s="24"/>
      <c r="K54" s="25"/>
      <c r="L54" s="24"/>
      <c r="M54" s="25"/>
      <c r="N54" s="102"/>
      <c r="O54" s="103"/>
      <c r="P54" s="148">
        <f>P53*20/100</f>
        <v>1636596</v>
      </c>
      <c r="Q54" s="148">
        <f t="shared" ref="Q54:R54" si="0">Q53*20/100</f>
        <v>1692468</v>
      </c>
      <c r="R54" s="147">
        <f t="shared" si="0"/>
        <v>1748964</v>
      </c>
      <c r="S54" s="27"/>
      <c r="V54" s="111"/>
    </row>
    <row r="55" spans="1:24" s="1" customFormat="1" ht="16.5" thickBot="1" x14ac:dyDescent="0.3">
      <c r="A55" s="151" t="s">
        <v>82</v>
      </c>
      <c r="B55" s="32" t="s">
        <v>11</v>
      </c>
      <c r="C55" s="33" t="s">
        <v>41</v>
      </c>
      <c r="D55" s="34"/>
      <c r="E55" s="31"/>
      <c r="F55" s="35"/>
      <c r="G55" s="31"/>
      <c r="H55" s="34"/>
      <c r="I55" s="31"/>
      <c r="J55" s="34"/>
      <c r="K55" s="31"/>
      <c r="L55" s="34"/>
      <c r="M55" s="31"/>
      <c r="N55" s="105"/>
      <c r="O55" s="106"/>
      <c r="P55" s="101">
        <f>SUM(P53:P54)</f>
        <v>9819576</v>
      </c>
      <c r="Q55" s="74">
        <f>SUM(Q53:Q54)</f>
        <v>10154808</v>
      </c>
      <c r="R55" s="101">
        <f>SUM(R53:R54)</f>
        <v>10493784</v>
      </c>
      <c r="S55" s="28"/>
    </row>
    <row r="56" spans="1:24" s="1" customFormat="1" ht="16.5" thickBot="1" x14ac:dyDescent="0.3">
      <c r="A56" s="152" t="s">
        <v>83</v>
      </c>
      <c r="B56" s="31" t="s">
        <v>12</v>
      </c>
      <c r="C56" s="31"/>
      <c r="D56" s="31"/>
      <c r="E56" s="34"/>
      <c r="F56" s="31"/>
      <c r="G56" s="34"/>
      <c r="H56" s="31"/>
      <c r="I56" s="34"/>
      <c r="J56" s="31"/>
      <c r="K56" s="31"/>
      <c r="L56" s="34"/>
      <c r="M56" s="31"/>
      <c r="N56" s="104"/>
      <c r="O56" s="104"/>
      <c r="P56" s="110">
        <f>P55*100/31000000</f>
        <v>31.676051612903226</v>
      </c>
      <c r="Q56" s="110">
        <f>Q55*100/32550000</f>
        <v>31.197566820276499</v>
      </c>
      <c r="R56" s="110">
        <f>R55*100/34177500</f>
        <v>30.703778801843317</v>
      </c>
      <c r="S56" s="36"/>
      <c r="V56" s="107"/>
    </row>
    <row r="59" spans="1:24" ht="15.75" x14ac:dyDescent="0.25">
      <c r="V59" s="108"/>
      <c r="W59" s="109"/>
      <c r="X59" s="82"/>
    </row>
    <row r="60" spans="1:24" x14ac:dyDescent="0.2">
      <c r="V60" s="82"/>
    </row>
    <row r="61" spans="1:24" x14ac:dyDescent="0.2">
      <c r="V61" s="109"/>
      <c r="W61" s="109"/>
      <c r="X61" s="82"/>
    </row>
    <row r="62" spans="1:24" x14ac:dyDescent="0.2">
      <c r="V62" s="82"/>
    </row>
  </sheetData>
  <mergeCells count="21">
    <mergeCell ref="P2:R3"/>
    <mergeCell ref="S2:S3"/>
    <mergeCell ref="G2:I3"/>
    <mergeCell ref="J2:L3"/>
    <mergeCell ref="M2:O3"/>
    <mergeCell ref="C2:C4"/>
    <mergeCell ref="A37:A39"/>
    <mergeCell ref="B37:B39"/>
    <mergeCell ref="C37:C39"/>
    <mergeCell ref="E37:F38"/>
    <mergeCell ref="A2:A4"/>
    <mergeCell ref="B2:B4"/>
    <mergeCell ref="E2:F3"/>
    <mergeCell ref="D37:D39"/>
    <mergeCell ref="D2:D4"/>
    <mergeCell ref="P37:R38"/>
    <mergeCell ref="S37:S38"/>
    <mergeCell ref="G38:I38"/>
    <mergeCell ref="G37:I37"/>
    <mergeCell ref="M37:O38"/>
    <mergeCell ref="J37:L38"/>
  </mergeCells>
  <pageMargins left="0.39370078740157483" right="0" top="0" bottom="0" header="0" footer="0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99FF0029CAF47B73AC2A4B5BA4A6A" ma:contentTypeVersion="15" ma:contentTypeDescription="Create a new document." ma:contentTypeScope="" ma:versionID="84609e0516b2f3d6e2cc3e72b7fb135b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ec6362fd5ee60af8e6fae60bf79f791f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0EA41D1-B749-460A-B27B-497C4555E303}"/>
</file>

<file path=customXml/itemProps2.xml><?xml version="1.0" encoding="utf-8"?>
<ds:datastoreItem xmlns:ds="http://schemas.openxmlformats.org/officeDocument/2006/customXml" ds:itemID="{93403FB9-843D-475E-84BC-E389D63C2A79}"/>
</file>

<file path=customXml/itemProps3.xml><?xml version="1.0" encoding="utf-8"?>
<ds:datastoreItem xmlns:ds="http://schemas.openxmlformats.org/officeDocument/2006/customXml" ds:itemID="{D41ABE78-29AE-49AA-83EB-2352893B48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ภาระคชจ.แท่ง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2017-08-15T03:07:21Z</cp:lastPrinted>
  <dcterms:created xsi:type="dcterms:W3CDTF">2014-08-07T02:21:22Z</dcterms:created>
  <dcterms:modified xsi:type="dcterms:W3CDTF">2017-08-15T03:07:44Z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0x0101002E899FF0029CAF47B73AC2A4B5BA4A6A</vt:lpwstr>
  </property>
</Properties>
</file>